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20730" windowHeight="11760" tabRatio="500"/>
  </bookViews>
  <sheets>
    <sheet name="Parámetros" sheetId="5" r:id="rId1"/>
    <sheet name="Experiencia General" sheetId="1" r:id="rId2"/>
    <sheet name="Experiencia Especifica" sheetId="2" r:id="rId3"/>
    <sheet name="Desempate" sheetId="3" r:id="rId4"/>
  </sheets>
  <calcPr calcId="145621" iterate="1" concurrentCalc="0"/>
  <extLst>
    <ext xmlns:mx="http://schemas.microsoft.com/office/mac/excel/2008/main" uri="{7523E5D3-25F3-A5E0-1632-64F254C22452}">
      <mx:ArchID Flags="2"/>
    </ext>
  </extLst>
</workbook>
</file>

<file path=xl/calcChain.xml><?xml version="1.0" encoding="utf-8"?>
<calcChain xmlns="http://schemas.openxmlformats.org/spreadsheetml/2006/main">
  <c r="B16" i="5" l="1"/>
  <c r="O16" i="5"/>
  <c r="M16" i="5"/>
  <c r="K16" i="5"/>
  <c r="I16" i="5"/>
  <c r="G16" i="5"/>
  <c r="E16" i="5"/>
  <c r="B15" i="5"/>
  <c r="O15" i="5"/>
  <c r="M15" i="5"/>
  <c r="K15" i="5"/>
  <c r="I15" i="5"/>
  <c r="G15" i="5"/>
  <c r="E15" i="5"/>
  <c r="B14" i="5"/>
  <c r="O14" i="5"/>
  <c r="M14" i="5"/>
  <c r="K14" i="5"/>
  <c r="I14" i="5"/>
  <c r="G14" i="5"/>
  <c r="E14" i="5"/>
  <c r="B13" i="5"/>
  <c r="O13" i="5"/>
  <c r="M13" i="5"/>
  <c r="K13" i="5"/>
  <c r="I13" i="5"/>
  <c r="G13" i="5"/>
  <c r="E13" i="5"/>
  <c r="B12" i="5"/>
  <c r="O12" i="5"/>
  <c r="M12" i="5"/>
  <c r="K12" i="5"/>
  <c r="I12" i="5"/>
  <c r="G12" i="5"/>
  <c r="E12" i="5"/>
  <c r="B11" i="5"/>
  <c r="O11" i="5"/>
  <c r="M11" i="5"/>
  <c r="K11" i="5"/>
  <c r="I11" i="5"/>
  <c r="G11" i="5"/>
  <c r="E11" i="5"/>
  <c r="B10" i="5"/>
  <c r="O10" i="5"/>
  <c r="M10" i="5"/>
  <c r="K10" i="5"/>
  <c r="I10" i="5"/>
  <c r="G10" i="5"/>
  <c r="E10" i="5"/>
</calcChain>
</file>

<file path=xl/sharedStrings.xml><?xml version="1.0" encoding="utf-8"?>
<sst xmlns="http://schemas.openxmlformats.org/spreadsheetml/2006/main" count="11006" uniqueCount="804">
  <si>
    <t>IDN1</t>
  </si>
  <si>
    <t>IDN2</t>
  </si>
  <si>
    <t>INTEGRANTE</t>
  </si>
  <si>
    <t>Modulo 1</t>
  </si>
  <si>
    <t>Modulo 2</t>
  </si>
  <si>
    <t>Modulo 3</t>
  </si>
  <si>
    <t>Modulo 4</t>
  </si>
  <si>
    <t>Modulo 5</t>
  </si>
  <si>
    <t>Modulo 6</t>
  </si>
  <si>
    <t>Modulo 7</t>
  </si>
  <si>
    <t>ENTIDAD</t>
  </si>
  <si>
    <t>OBJETO DEL CONTRATO</t>
  </si>
  <si>
    <t>% PART</t>
  </si>
  <si>
    <t>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</si>
  <si>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Fecha de inicio del contrato</t>
  </si>
  <si>
    <t>Fecha de terminación del contrato</t>
  </si>
  <si>
    <t>Vigencia del contrato posterior a 1/1/90</t>
  </si>
  <si>
    <t>Año de Finalización</t>
  </si>
  <si>
    <t xml:space="preserve">SMMLV Finalización </t>
  </si>
  <si>
    <t>Valor del contrato incluido IVA</t>
  </si>
  <si>
    <t>MONEDA</t>
  </si>
  <si>
    <t>Tasa USD</t>
  </si>
  <si>
    <t>Valor del contrato USD</t>
  </si>
  <si>
    <t>Tasa COP</t>
  </si>
  <si>
    <t>Valor del contrato en Pesos incluido IVA</t>
  </si>
  <si>
    <t xml:space="preserve">SMMLV Valor del contrato </t>
  </si>
  <si>
    <t>SMMLV finalización del contrato (CERTIFICACIÓN) PONDERADO</t>
  </si>
  <si>
    <t>Gerencia de Proyectos</t>
  </si>
  <si>
    <t xml:space="preserve">Ingeniería Civil </t>
  </si>
  <si>
    <t>Ingeniería de Transporte</t>
  </si>
  <si>
    <t>MODULO 1</t>
  </si>
  <si>
    <t>MODULO 2</t>
  </si>
  <si>
    <t>MODULO 3</t>
  </si>
  <si>
    <t>MODULO 4</t>
  </si>
  <si>
    <t>MODULO 5</t>
  </si>
  <si>
    <t>MODULO 6</t>
  </si>
  <si>
    <t>MODULO 7</t>
  </si>
  <si>
    <t>NOTAS</t>
  </si>
  <si>
    <t>Segmento 80</t>
  </si>
  <si>
    <t xml:space="preserve">Familia 10 </t>
  </si>
  <si>
    <t>Clase    16</t>
  </si>
  <si>
    <t>Segmento 81</t>
  </si>
  <si>
    <t>Clase    15</t>
  </si>
  <si>
    <t>Clase    22</t>
  </si>
  <si>
    <t>CM010P01</t>
  </si>
  <si>
    <t>CM010P01I01</t>
  </si>
  <si>
    <t xml:space="preserve">TECNICA Y PROYECTOS S.A  - TYPSA </t>
  </si>
  <si>
    <t>MINISTERIO DE FOMENTO</t>
  </si>
  <si>
    <t>Contrato No. 3817: Servicios de consultoría y asistencia técnica para el control y vigilancia de la Autovía del Mediterraneo. N-340, de Cádiz a Barcelona por Málaga. Tramo: Castell de Ferro - Polopos (Granada)</t>
  </si>
  <si>
    <t>EUR</t>
  </si>
  <si>
    <t xml:space="preserve">CONSEJERIA DE TRANSPORTES E INFRAESTRUCTURA DEL GOBIERNO REGIONAL DE MADRID </t>
  </si>
  <si>
    <t>Contrato No. 3969 Supervisión de la construcción de la nueva carretera M-45 Tramo 1: N-II Al eje O Doneell y Tramo 2 Eje O Doneell a la N-IV</t>
  </si>
  <si>
    <t>CM010P01I02</t>
  </si>
  <si>
    <t>GEOTECNICA Y CIMIENTOS INGEOCIM S.A.S</t>
  </si>
  <si>
    <t>GOBERNACIÓN DE CASANARE</t>
  </si>
  <si>
    <t>Contrato No. 0852 de 1997: Interventoría y asesoría técnica y administrativa para las obras de ampliación, rectificación y pavimentación de la vía Aguazul - Maní, sector K33+000 a Maní</t>
  </si>
  <si>
    <t>COP</t>
  </si>
  <si>
    <t>N/A</t>
  </si>
  <si>
    <t>INSTITUTO NACIONAL DE CONCESIONES - INCO</t>
  </si>
  <si>
    <t>Contrato No. 062 de 2005: Interventoría técnica, ambiental, legal, administrativa, predial, financiera, y operativa en la etapa de operación del contrato de concesión No. 0849 de 1995 desarrollo vial carretera Neiva – Espinal-Girardot, de conformidad con el numeral 5.1 de los términos de referencia, es revisar, verificar, anañizar y conceptuar permanentemente todos los aspectos técnicos, financieros, ambientales, operativos, jurídicos, administrativos y prediales relacionados con el contrato de concesión 849-95, a efecto de constatar el cumplimiento por parte del contratista (Concesionario) de las condiciones establecidas en el mismo, para el desarrollo y control integral del proyecto y determinar oportunamente las acciones necesarias para garantizar el logro de los objetivos previstos de acuerdo con las condiciones establecidas en el capítulo V de los términos de referencia del concurso público No. SEA-C-007 de 2005.</t>
  </si>
  <si>
    <t>CM010P02</t>
  </si>
  <si>
    <t>CM010P02I01</t>
  </si>
  <si>
    <t>COMPAÑÍA COLOMBIANA DE CONSULTORES S.A.S (CCC)</t>
  </si>
  <si>
    <t xml:space="preserve">GOBERNACIÓN DE ANTIOQUIA </t>
  </si>
  <si>
    <t>interventoría de la ampliación rectificación y pavimentación de la carretera Guatape -San Rafael -San Carlos</t>
  </si>
  <si>
    <t>INSTITUTO NACIONAL DE VIAS INVIAS</t>
  </si>
  <si>
    <t xml:space="preserve">Interventoría  de las obras de rehabilitación del sector Quibdo - Yulo </t>
  </si>
  <si>
    <t>Interventoría para el mejoramiento y pavimentación de la carretera Fuente de Oro -Puerto Lleras - Cruce Puerto Rico . Puerto Arturo -San Jose del Guaviare sector cruce Puerto Rico - Puerto Arturo</t>
  </si>
  <si>
    <t>CM010P02I02</t>
  </si>
  <si>
    <t>CONSULTORES EN INGENIERIA S.A.S</t>
  </si>
  <si>
    <t xml:space="preserve">Interventoría técnicoa en su etapa de construcción de la concesión del Proyecto vial denominado Desarrollo vial para el Norte de Bogota en el departamento de Cundinamarca </t>
  </si>
  <si>
    <t>M</t>
  </si>
  <si>
    <t>AGENCIA NACIONAL DE INFRAESTRUCTURA</t>
  </si>
  <si>
    <t>Interventía al contrato de Concesión Nº 007/2010 Proyecto vial Ruta del Sol -Sector 3</t>
  </si>
  <si>
    <t>EJ</t>
  </si>
  <si>
    <t>interventoría técnica y financiera en su etapa de construcción de la concesión del sector Santa Fe de Bogota Caqueza (Puente Real), que incluye la construcción del túnel de Boquerón ( Longitud aproximada 2,3 kilometros)</t>
  </si>
  <si>
    <t>CM010P03</t>
  </si>
  <si>
    <t>CM010P03I01</t>
  </si>
  <si>
    <t>AFA CONSULTORES Y CONSTRUCTORES  S.A</t>
  </si>
  <si>
    <t xml:space="preserve">DEPARTAMENTO DE MAGDALENA </t>
  </si>
  <si>
    <t>Interventoría al contrato de concesión Nº 0441993 para la rehabilitación, construcción, mejormaiento, conservación, mantenimeinto y operación de la vía Barranquilla - Cienaga entre las abscisas K0+000 al K62+000</t>
  </si>
  <si>
    <t>ALCALDIA MAYOR DE CARTAGENA DE INDIAS D.T. Y C.</t>
  </si>
  <si>
    <t xml:space="preserve">interventoría al contrato de concesión para la construcción y mejormaiento de la vía Trasversal de Baru </t>
  </si>
  <si>
    <t>Interventoría de los estudios y diseños definitivos y gestión Predial de la doble calzada Yé de Cienaga - Santa Marta y de la doble calzada de la vía alterna al puerto, Sector qubrada del Doctor - Mamatoco y diseño de las obras complemntarias y de espacio publico del plan vial, Intervenría de la construcción y financiación de la segunda calzada entre la Ye de de Cienaga y Santa Marta y rehabilitación de la calzada existente.</t>
  </si>
  <si>
    <t>CM010P03I02</t>
  </si>
  <si>
    <t>INCGROUP S.A.S</t>
  </si>
  <si>
    <t>INSTITUTO DE DESARROLLO URBANO - IDU</t>
  </si>
  <si>
    <t>Interventoría técnica, administrativa, legal, financiera, ambiental y social para la ejecución de la totalidad de las obras de construcción y todas las actividades necesarias para la adecuación de la AC 26 (Avenida Jorge Eliecer Gaitan) al sistema transmilenio  en el tramo 3 comprendido  entre la TV 76  y la la Kr 428 y en el tramo 4 comprendido entre la Kr 428 y la Kr 19  grupo 4 de la licitación publica N IDU-LP-DG-022-2007</t>
  </si>
  <si>
    <t>Inspección del contrato de concesión de obras publicas para la conservación y explotación de Autovias de primera generación de la Autovia A-4 del sur  de pk 9100 al 67500 tramo Madrid Ocaña red de carretera del estado provincia de Madrid.</t>
  </si>
  <si>
    <t>CM010P04</t>
  </si>
  <si>
    <t>CM010P04I01</t>
  </si>
  <si>
    <t>CIVILTEC INGENIEROS LTDA</t>
  </si>
  <si>
    <t>Interventoría técnica, administrativa, financiera y socio ambiental para la construcción y/o rehabilitación de vías en la localidad de San Cristobal.</t>
  </si>
  <si>
    <t>Interventoría para la construcción y pavimentación de la vía alterna al puerto de Santa Marta, sector Mamatoco-Terminal Maritimo.</t>
  </si>
  <si>
    <t>Interventoría técnica y administrativa del contrato de obra pública para la construcción de la avenidad ciudad de cali de la calle 13 a la avenida villavicencio.</t>
  </si>
  <si>
    <t>Interventoría de las obras de mejoramiento y pavimetnación del tramo K21+500 - K33+000 del sector Landazuri-Velez, Trnsversal del Carare.</t>
  </si>
  <si>
    <t>Interventoría para el mantenimietno y rehabilitación de las carreteras San Juan de Pasto-Mojarras, sector: Cano-Mojarras, ruta 25 Trmo 2502, Cebadal-Sandoná-Pasto, sector: La Florida-Pasto, ruta 2501B Departamento del Nariño.</t>
  </si>
  <si>
    <t>CM010P04I02</t>
  </si>
  <si>
    <t>EUROESTUDIOS S.A.S</t>
  </si>
  <si>
    <t>ADIF</t>
  </si>
  <si>
    <t xml:space="preserve">Control (supervisión) de las obras de plataforma del tramo Arcas del Villar -Fuentes del nuevo acceso ferroviario de alta velocidad de Levante. </t>
  </si>
  <si>
    <t>CM010P05</t>
  </si>
  <si>
    <t>CM010P05I01</t>
  </si>
  <si>
    <t>B&amp;C S.A</t>
  </si>
  <si>
    <t>Contrato No. 04-0243-0-99. Interventoría Técnica, Administrativa y Financiera del Contrato de Concesion Para La Rehabilitación, conservación, operación y explotación de la red pacífica (Buenaventura - La Felisa y Zarzal - La Tebaida) y de la construcción explotación y mantenimiento de la central de transferencia de carga de La Felisa. Longitud de la Red Concesionada: 498 KM</t>
  </si>
  <si>
    <t>Contrato No. 020 de 2009. Interventoria técnica, administrativa, legal, operativa, financiera, predial, social y ambiental al contrato de concesion no. GG-040-2004, celebrado entre el Intituto Nacional de Concesiones - INCO y la Sociedad Concesión Autopista Bogotá - Girardot</t>
  </si>
  <si>
    <t>Contrato No. 049 de 2008. Interventoría Técnica, financiera, Operativa, predial, socio-ambiental y legal del proyecto Concesión vial área Metropolitana de cúcuta y Norte de Santander en el marco del Contrato de Concesión No 006 de 2007 de conformidad con los pliegos de condiciones del concurso.</t>
  </si>
  <si>
    <t>CM010P05I02</t>
  </si>
  <si>
    <t>DIEGO FERNDANDO FONSECA CHAVES</t>
  </si>
  <si>
    <t>Contrato No. IDU-067-2009. Interventoría Técnica, Administrativa, Financiera, Legal, Social y Ambiental, Para La Construcción de La Avenida Laureano Gómez (AK 9) Desde Av. San Juan Bosco (AC  170) hasta La AV. Cedritos (AC  147) Y Construcción De La Calzada Sur De La Avenida San José (AC  170) desde Avenida Boyacá Hasta Avenida Cota (AK 91), Correspondientes a las Obras con Código De Obra 101 Y 107 Del Acuerdo 180 De 2005 de valorización, en Bogotá D.C.</t>
  </si>
  <si>
    <t xml:space="preserve">Contrato No. IDU-075-2009. Interventoría Técnica, Administrativa, Financiera,  Legal,  Social, Ambiental  de La Construcción de Las Siguientes Obras  del acuerdo 180 del 2005 de valorización, en Bogotá D.C.: A) La intersección de la Avenida Paseo del  Country (carrera 15), con la avenida Carlos lleras Restrepo (calle 100), proyecto código de obra 160. B. Intersección a desnivel  de AV Germán Arciniegas (carrera 11) por  AV Laureano Gómez  (carrera 9), proyecto código de obra 102. C. Avenida Germán Arciniegas (carrera 11) desde calle 106 hasta Av Laureano Gómez (carrera 9) proyecto código de obra 103.  </t>
  </si>
  <si>
    <t>CM010P06</t>
  </si>
  <si>
    <t>CM010P06I01</t>
  </si>
  <si>
    <t>AYESA DE COLOMBIA INGENIERIA Y ARQUITECTURA S.A.S</t>
  </si>
  <si>
    <t>MINISTERIO DE FOMENTO -  DIRECCIÓN GENERAL DE CARRETERAS</t>
  </si>
  <si>
    <t>CONTROL Y VGILANCIA DE LAS OBRAS AUTOVIA DEL MEDITERRANEO CN-340 DE CADIZ Y GIBRALTAR A BARCELONA. TRAMO: ALMUÑECAR (LA HERRADURA) - ALMUÑECAR (TARAMAY). PROVINCIA DE GRANADA</t>
  </si>
  <si>
    <t>CM010P06I02</t>
  </si>
  <si>
    <t>INTERSA S.A</t>
  </si>
  <si>
    <t>INTERVENTORIA PARA EL MEJORAMIENTO Y PAVIMENTACION DE LA CARRETERA FUENTE DE ORO-PUERTO LLERAS-CRUCE PUERTO RICO-PUERTO ARTURO -SAN JOSE DEL GUAVIARE, SECTOR CRUCE DE PUERTO RICO-PUERTO ARTURO K62+000 AL K81+000.</t>
  </si>
  <si>
    <t>INTERVENTORIA PARA EL MEJORAMIENTO Y PAVIMENTACION DE LA CARRETERA FUENTE DE ORO-PUERTO LLERAS-CRUCE PUERTO RICO-PUERTO ARTURO-SAN JOSE DEL GUAVIARE, SECTOR FUENTE DE ORO-PUERTO LLERAS, K0+000 AL K20+000.</t>
  </si>
  <si>
    <t xml:space="preserve">INTERVENTORIA, TECNICA ADMINISTRATIVA Y FINANCIERA Y AMBIENTAL DE LA ADECUACION DE LA TRONCAL AMERICAS AL SISTEMA TRANSMILENIO, TRAMO 1 ENTRE PUENTE ARANDA Y LA CARRETERA 70B EN BOGOTA D.C </t>
  </si>
  <si>
    <t>CM010P07</t>
  </si>
  <si>
    <t>CM010P07I01</t>
  </si>
  <si>
    <t xml:space="preserve">GRUSAMAR INGENIERIA Y CONSULTING S.L SUCURSAL EN COLOMBIA </t>
  </si>
  <si>
    <t>AGENCIA NACIONAL DE INFRAESTRUCTURA - ANI</t>
  </si>
  <si>
    <t>CONTRATO DE INTERVENTORÍA No. SEA-069 DEL 20 DE ABRIL DE 2012. El objeto del presente contrato es regular los términos y condiciones bajo los cuales el Interventor se obliga a ejecutar para la AGENCIA la Interventoría integral del Contrato de Concesión, que incluye, pero no se limita a la Interventoría técnica, financiera, contable, jurídica, medioambiental, socio-predial, administrativa, de seguros, operativa y de mantenimiento del Contrato de Concesión No. 008 de 2007 y demás documentos que lo modifiquen, adicionen o complementen para la Concesión Vial Ruta Caribe, así como regular los términos y condiciones bajo los cuales la AGENCIA pagará al Interventor de forma mensual la contraprestación ofrecida por el Interventor y aceptada por la AGENCIA durante el Concurso de Méritos Abiertos consistentes en una suma global fija.</t>
  </si>
  <si>
    <t>CONTROL Y VIGILANCIA DE LAS OBRAS: N-340 DE CÁDIZ Y GIBRALTAR A BARCELONA AUTOVÍA A-7 TRAMO: MURO DE ALCOY - PUERTO DE ALBAIDA</t>
  </si>
  <si>
    <t>CONSULTORÍA Y ASISTENCIA TÉCNICA EN MATERIA DE CONTROL Y VIGILANCIA, COORDINACIÓN EN MATERIA DE MEDIO AMBIENTE Y DE SEGURIDAD Y SALUD DE LAS OBRAS:"M-40 REMODELACIÓN DEL ENLACE CON LA CARRETERA M-511, CLAVE 47-M-1201".</t>
  </si>
  <si>
    <t>CM010P07I02</t>
  </si>
  <si>
    <t>INTERPRO S.A.S</t>
  </si>
  <si>
    <t>METROLÍNEA S.A.</t>
  </si>
  <si>
    <t xml:space="preserve">Interventoría Técnica, Administrativa y Ambiental para la construcción de tres tramos de infraestructura del Sistema Integrado de Transporte Masivo para el Área Metropolitana de Bucaramanga, sobre la diagonal quince entre avenida quebradaseca y el intercambiador de la puerta del sol y la autopista Bucaramanga – Floridablanca, entre el intercambiador de la puerta del sol y el puente provenza del Municipio de Bucaramanga.  Contrato No. 001 de 2006 </t>
  </si>
  <si>
    <t>CM010P07I03</t>
  </si>
  <si>
    <t>JUAN AMADO LIZARAZO</t>
  </si>
  <si>
    <t>Interventoría para el mejoramiento y mantenimiento integral de la ruta  Calarcá - Ibagué y variante de Ibagué del corredor vial del Pacífico (icluido el mantenimiento rutinario, señalización, el monitoreo y vigilancia y los conteos de tránsito) ruta 40 tramo 4003 y 40TLC.  Contrato No. 1947 de 2004</t>
  </si>
  <si>
    <t>CM010P08</t>
  </si>
  <si>
    <t>CM010P08I01</t>
  </si>
  <si>
    <t>GOMEZ CAJIAO Y ASOCIADOS S.A</t>
  </si>
  <si>
    <t>AGENCIA NACIONAL DE INFRAESTRUCTURA (ANTES INSTITUTO NACIONAL DE CONCESIONES INCO)</t>
  </si>
  <si>
    <t>INTERVENTORIA TECNICA, JURIDICA, ADMINISTRATIVA, OPERATIVA  Y FINANCIERA AL CONTRATO DE CONCESIÓN "GIRARDOT - IBAGUE - CAJAMARCA" CELEBRADO ENTRE EL INSTITUTO NACIONAL DE CONCESIONES Y LA CONCESIONARIA SAN RAFAEL S.A.</t>
  </si>
  <si>
    <t xml:space="preserve">INSTITUTO NACIONAL DE VIAS </t>
  </si>
  <si>
    <t>INTERVENTORIA PARA EL MEJORAMIENTO Y PAVIMENTACIÓN DE LA CARRETERA PAMPLONA - CUESTABOBA, SECTOR PAMPLONA - CUESTABOBA, RUTA 66 TRAMO 6603</t>
  </si>
  <si>
    <t>CONSULTORÍA, ASESORÍA E INTERVENTORÍA TÉCNICA Y ADMINISTRATIVA DE LAS OBRAS DE CONSTRUCCIÓN Y PAVIMENTACIÓN DE LA VARIANTE DE IBAGUE - PASO NACIONAL.</t>
  </si>
  <si>
    <t>INSTITUTO DE DESARROLLLO URBANO IDU</t>
  </si>
  <si>
    <t>INTERVENTORIA TÉCNICA, ADMINISTRATIVA, LEGAL, FINANCIERA Y AMBIENTAL AL CONTRATO DE CONCESION IDU 242 DE 2003 PARA LA ADECUACION DEL TRAMO COMPRENDIDO ENTRE LA AVENIDA CIUDAD DE VILLAVICENCIO Y EL LIMITE CON SOACHA (CUNDINAMARCA), PERTENECIENTE A LA TRONCAL TRANSMILENIO NQS Y LA CONSTRUCCION DE LA ESTACION DE CABECERA Y EL PATIO (GARAJE) Y MANTENIMIENTO DE LA ESTACION DE CABECERA DE LA TRONCAL NQS</t>
  </si>
  <si>
    <t>CM010P08I02</t>
  </si>
  <si>
    <t>CONSULTORIA  INTOK DE COLOMBIA Y ASOCIADOS S.A.S</t>
  </si>
  <si>
    <t>Bizkaiko Hegoaldeko Akzesibilitatea, SA (Interbiak)</t>
  </si>
  <si>
    <t>CONSULTORÍA Y ASISTENCIA TÉCNICA A LA DIRECCIÓN DE LAS OBRAS DE CONSTRUCCIÓN DEL CORREDOR DE CADAGUA. TRAMO ARBUIO-SODUPE Y DESDOBLAMIENTO DEL TRAMO PADURA-ARANGUREN</t>
  </si>
  <si>
    <t>Euskal Trendibe Sarea (ETS)</t>
  </si>
  <si>
    <t xml:space="preserve">SERVICIO DE APOYO A LA DIRECCIÓN DE LAS OBRAS (INTERVENTORÍA/SUPERVISIÓN) DEL TRAMO PORTUGALETE - SANTURTZI DE LA LÍNEA 2 DEL FERROCARRIL METROPOLITANO DE BILBAO </t>
  </si>
  <si>
    <t>CM010P09</t>
  </si>
  <si>
    <t>CM010P09I01</t>
  </si>
  <si>
    <t xml:space="preserve">JORGE PIDDO SEGUIDO DE LA EXPRESIÓN SUCURSAL COLOMBIA </t>
  </si>
  <si>
    <t>Interventoría integral que incluye pero no se limita a la interventoría técnica, administrativa, financiera. Jurídica, operativa, predial, socio predial medio ambiental del proyecto de concesión Malla Vial del Valle del Cauca u Cauca MVVCC, en el marco del contrato de concesión 005 de 1999</t>
  </si>
  <si>
    <t>Interventoría integral que incluye pero no se limita a la interventoría técnica, jurídica, administrativa, contable, financiera, operativa, predial y socio ambiental del contrato de concesión No 002 de 2006 Proyecto "Zona metropolitana de Bucaramanga -ZMB, sus diferentes otrsíes y adicionales, suscritos entre el INCO, hoy Agencia Nacional de Infraestructura y la sociedad concesionaria Autopistas de Santander S.A</t>
  </si>
  <si>
    <t xml:space="preserve">CORDINACIÓN DE CONCESIONES DE OBRAS PÚBLICAS - MINISTERIO DE OBRAS PÚBLICAS </t>
  </si>
  <si>
    <t xml:space="preserve">Asesoría a la inspección fiscal del contrato de concesión Santiago -Colina -Los Andes </t>
  </si>
  <si>
    <t>USD</t>
  </si>
  <si>
    <t>CM010P09I03</t>
  </si>
  <si>
    <t>LKS  COLOMBIA S.A.S</t>
  </si>
  <si>
    <t xml:space="preserve">DEPARTAMENTO DE INFRAESTRUCTURAS VARIAS DE LA DIPUTACIÓN FORAL DE GIPUZKOA </t>
  </si>
  <si>
    <t>Interventoría de construcción de la carretera GI- 131 en Andoain (Clave 1-V-18/2002 B-DO)</t>
  </si>
  <si>
    <t>NAVARRA DE SUELO Y VIVIENDA S.A</t>
  </si>
  <si>
    <t xml:space="preserve">Asistencia técnica para la dirección de las obras de urbanización del Psis de la ecociudad de Sarriguren y ciudad de la innovación, fase 1 (Interventoría de obra de la ciudadela Ecociudad  de Sarriguren y ciudad de la innovación, fase 1) comunidad foral de Navarra, España </t>
  </si>
  <si>
    <t>CM010P09I02</t>
  </si>
  <si>
    <t>SIGA  INGENIERIA Y CONSULTORIA S.A  SUCURSAL COLOMBIA</t>
  </si>
  <si>
    <t>CM010P10</t>
  </si>
  <si>
    <t>CM010P10I02</t>
  </si>
  <si>
    <t>JOSE MANUEL GUARDO POLO</t>
  </si>
  <si>
    <t>INVIAS</t>
  </si>
  <si>
    <t>INTERVENTORIA PARA EL MEJORAMIENTO Y MANTENIMIENTO INTEGRAL DE LA RUTA BUENAVENTURA BUGA DEL CORREDOR VIAL DEL PACIFICO (INCLUIDO EL MANTENIMIENTO RUTINARIO, LA SEÑALIZACIÓN, EL MONITOREO Y VIGILANCIA Y LOS CONTEOS DE TRANSITO) RUTA 40 TRAMO 4001</t>
  </si>
  <si>
    <t>DISTRITO DE BARRANQUILLA</t>
  </si>
  <si>
    <t>INTERVENTORIA A LOS TRABAJOS DE DISEÑO, CONSTRUCCIÓN, REHABILITACIÓN Y MANTENIMIENTO DE LA MALLA VIAL DEL DISTRITO DE BARRANQUILLA POR EL SISTEMA DE CONCESIÓN</t>
  </si>
  <si>
    <t>12- EJ</t>
  </si>
  <si>
    <t>AREA METROPOLITANA DE BARRANQUILLA</t>
  </si>
  <si>
    <t>INTERVENTORIA A LAS OBRAS QUE DEBERA EMPRENDER EL AREA METROPOLITANA DE BARRANQUILLA PARA LA CONSTRUCCIÓN DEL PUENTE VEHICULAR Y LOS INTERCAMBIOS VIALES LOCALIZADOS EN LA INTERSECCIÓN DE LA CALLE 45 MURILLO CON LA AVENIDA CIRCUNVALAR</t>
  </si>
  <si>
    <t>INTERVENTORIA GENERAL PARA LA RECONSTRUCCIÓN DE LA CALLE 17 ENTRE CARRERAS 38 DE BARRANQUILLA Y SU INTERSECCIÓN CON LA CALLE 30 EN EL MUNICIPIO DE SOLEDAD EN EL SITIO DENOMINADO LA VIRGENCITA</t>
  </si>
  <si>
    <t>SECRETARIA DE OBRAS PUBLICAS DE BARRANQUILLA</t>
  </si>
  <si>
    <t>INTERVENTORIA A LA CONSTRUCCIÓN Y RECONSTRUCCIÓN DE LA ESTRUCTURA DEL PAVIMENTO RIGIDO EN LA MALLA VIAL CORRESPONDIENTE A LOS SECTORES I, 11 Y 111 DE LA ZONA COMPRENDIDA ENTRE LAS CALLES 30 A 45 EXCLUSIVE Y LAS CARRERAS 21 A 41 INCLUSIVE EN LA CIUDAD DE BARRANQUILLA</t>
  </si>
  <si>
    <t>CM010P10I01</t>
  </si>
  <si>
    <t>INGENIERIA INTEGRAL DE OBRAS INGEOBRAS S.A.S</t>
  </si>
  <si>
    <t>TRANSMILENIO SA</t>
  </si>
  <si>
    <t>CONTRATAR LA INTERVENTORIA TÉCNICA, ADMINISTRATIVA Y FINANCIERA DEL CONTRATO DE LAS OBRAS DE MANTENIMIENTO DE LA INFRAEESTRUCUTURA DEL SISTEMA DE TRANSPORTE MASIVO DE LA CIUDAD DE BOGOTA A CARGO DE LA EMPRESA DE TRSNPORTE DEL TERCER MILENIO, TRANSMILENIO S.A</t>
  </si>
  <si>
    <t>CM010P11</t>
  </si>
  <si>
    <t>CM010P11I01</t>
  </si>
  <si>
    <t>PROYECTOS E INTERVENTORIAS  LIMITADA</t>
  </si>
  <si>
    <t>Interventoría técnica, administrativa, financiera, legal, social y ambiental de las obras y actividades para la malla vial arterial, intermedia y local de los distritos de conservación en la ciudad de Bogotá D.C. correspondiente al grupo 2 – centro.</t>
  </si>
  <si>
    <t>16/02/2009</t>
  </si>
  <si>
    <t>04/03/2013</t>
  </si>
  <si>
    <t>ACCION SOCIAL</t>
  </si>
  <si>
    <t>INTERVENTORIA ADMINISTRATIVA, TECNICA, AMBIENTAL Y FINACIERA PARA EL DISEÑO ,LA REHABILITACION Y RECUPERACION DE LA VIA RIOBLANCO - CHAPARRAL Y LA VIA ATACO PLANADAS EN EL DEPARTAMENTO DEL TOLIMA POR PORCENTAJE SOBRE EL VALOR DE LOS DISEÑOS Y LAS OBRAS.</t>
  </si>
  <si>
    <t>CM010P11I02</t>
  </si>
  <si>
    <t>INGENIERIA DE ESTUDIOS Y ASESORIAS S.A.S INESAS</t>
  </si>
  <si>
    <t>INTERVENTORIA DEL MEJORAMIENTO Y MANTENIMIENTO INTEGRAL DE LA RUTA LA MATA-BOSCONIA DEL CORREDOR VIAL DEL MAGDALENA (INCLUIDO EL MANTENIMIENTO RUTINARIO, LA SEÑALIZACIÓN, EL MONITOREO  Y VIGILANCIA Y LOS CONTEOS DE TRANSITO) RUTA 45 TRAMO 4515 Y 4516.</t>
  </si>
  <si>
    <t>CM010P12</t>
  </si>
  <si>
    <t>CM010P12I02</t>
  </si>
  <si>
    <t>ARDANUY INGENIERIA  S.A</t>
  </si>
  <si>
    <t>Consultoría y asistencia técnica para el control y vigilancia de las obras "Lineas Sevilla - Cádiz. Tramo: Aeropuerto de Jerez de la frontera - Cádiz. Duplicación de vía. Subtramo: El Portal"</t>
  </si>
  <si>
    <t>CM010P13</t>
  </si>
  <si>
    <t>CM010P13I01</t>
  </si>
  <si>
    <t>JOYCO S.A.S</t>
  </si>
  <si>
    <t>INSTITUTO NACIONAL DE CONCESIONES</t>
  </si>
  <si>
    <t>Interventoria Tecnica, Financiera y Operativa en la etapa de operación del contrato de concesion No. 0446 de 1994, Proyecto Vial VILLAVICENCIO GRANADA; VILLAVICENCIO PUERTO LOPEZ Y VILLAVICENCIO - RESTREPO - CUMARAL- k7 VIA PARATEBUENO DENOMINADO CARRETERAS NACIONALES DEL META</t>
  </si>
  <si>
    <t>Interventoría de los estudios y diseños, pavimentación y/o repavimentación de las vías incluidas dentro del programa de pavimentación de infraestructura vial de integración y desarrollo grupo 65 tramo 1 vía fuente de Oro - San José del Guaviare con una longitud de 28,5 kilómetros; tramo 2 vía fuente de oro - San José del Guaviare con una longitud de 27,25 kilómetros en el departamento del Meta.</t>
  </si>
  <si>
    <t>INSTITUTO NACIONAL DE INFRAESTRUCTURA</t>
  </si>
  <si>
    <t xml:space="preserve">INTERVENTORÍA TÉCNICA, JURÍDICA, ADMINISTRATIVA, OPERATIVA Y FINANCIERA AL CONTRATO DE CONCESIÓN NO 007 DE 2007 CONCESIÓN “GIRARDOT – IBAGUE – CAJAMARCA” CELEBRADO ENTRE EL INSTITUTO NACIONAL DE CONCESIONES Y LA CONCESIONARIA SAN RAFAEL S.A. </t>
  </si>
  <si>
    <t>INTERVENTORIA PARA EL MEJORAMIENTO Y MANTENIMIENTO DE LAS CARRETERAS CUCUTA - PUERTO SANTANDER (SECTOE PR2 + 0900 - PUERTO SANTANDER) CODIGO 5507, AGUACLARA - OCAÑA CODIGO 7007, OCAÑA  - ALTO EL POZO- SARDINATA, CODIGO 7008, SARDINATA - CUCUTA (SECTOR SARDINATA - EL ZULIA) CODIGO 7009, RIONEGRO - SAN ALBERTO CODIGO 45 A 08 Y OCAÑA - CONVENCION (SECTOR LA ONDINA - CONVENCION) CODIGO 70NS01.</t>
  </si>
  <si>
    <t>Consultoría, asesoría e interventoría técnica y administrativa para la construcción y pavimentación de la carretera Popayán - Totoró - Inza, Sector Popayán - Totoró.</t>
  </si>
  <si>
    <t>INTERVENTORIA DE LOS ESTUDIOS Y DISEÑOS, PAVIMENTACIÓN Y/O REPAVIMENTACIÓN DE LAS VIAS INCLUIDAS DENTRO DEL PROGRAMA DE PAVIMENTACIÓN DE INFRAESTRUCTURA VIAL DE INTEGRACIÓN Y DESARROLLO GRUPO 61 TRAMO 1 VIA PIVIJAY - FUNDACIÓN CON UNA LONGITUD DE 51,50 KILOMETROS; TRAMO 2 VIA SALAMINA - PIVIJAY CON UNA LONGITUD DE 3,50 KILOMETROS EN EL DEPARTAMENTO DEL MAGDALENA.</t>
  </si>
  <si>
    <t>CM010P14</t>
  </si>
  <si>
    <t>CM010P14I01</t>
  </si>
  <si>
    <t>SERVICIOS DE INGENIERIA Y CONSTRUCCION SIRVINC LTDA</t>
  </si>
  <si>
    <t xml:space="preserve">Instituto de Infraestructura y Concesiones de Cundinamarca </t>
  </si>
  <si>
    <t xml:space="preserve">CONTRATO No. ICCU-021-2010
Contratar la Interventoría Técnica, Socio - Ambiental, Jurídica y Financiera para un periodo de la etapa de operación y para las actividades de la etapa preoperativa de las obras adicionales de las concesiones viales del Departamento de Cundinamarca </t>
  </si>
  <si>
    <t xml:space="preserve">Agencia Nacional de Infraestructura </t>
  </si>
  <si>
    <t>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t>
  </si>
  <si>
    <t xml:space="preserve">CONTRATO No. SOP-V-241-2007
Interventoría Técnica, Socio ambiental, Administrativa y Financiera de los siguientes Proyectos: Estudios, Diseños, Construcción, Mejoramiento, Rehabilitación y Pavimentación de la Red Vial de Troncales y Red Colectora a cargo del Departamento de Cundinamarca para las siguientes vías: 1). Vía Carmen de Carupa - Ubate, Municipio de Carmen de Carupa; 2). Vía Ubate - Cucunuba, Municipio de Ubaté; 3). Vía Choconta - Cucunuba, Municipio de Choconta; 4). Vía Sector la Vuelta a Tres Esquinas, Municipio de Suesca; 5). Vía la Punta - Tenjo Municipio de Tenjo; 6). Vía Siberia - Tenjo, Municipio de Tenjo; Vía Boqueron - Pandi, Municipio de Pandi; 8) Vía Tocaima - Agua de Dios, Municipio de Tocaima y Agua de Dios; 9). Troncal de Magdalena, Sector Girardot - Cambao, Departamento de Cundinamarca; 10). Vía la Shell - Arbelaez, Municipio de Arbelaez; 11). Vía Caqueza  - Ubaque, Municipios de Caqueza y Ubaque; 12). Vía Ubaque - La Laguna, Municipio de Ubaque; 13). Vía Villeta - Utica - Caparrapi, Municipio de Villeta; y 14).Diagnóstico, estudios, diseños, construcción, mejoramiento, mantenimiento y pavimentación de la Concesión Troncal del Tequendama Integrado por los Trayectos Viales Chusaca - El Colegio - El Triunfo - Viota - El Portillo del Departamento de Cundinamarca (Construcción en el K2+900, k14+600 y K4+750 del Tramo Chusaca  - El Colegio, Obras de Estabilización. </t>
  </si>
  <si>
    <t xml:space="preserve">CONTRATO No. SOP-V-049-2006
Interventoría Técnica, Socio - Ambiental, Administrativa y Financiera de los Proyectos: 1. - Rehabilitación de la Vía Tenjo - La Punta - Siberia - Tenjo - Tabio - Cajicá, Municipio Tenjo. 2. - Mejoramiento de la Vía Subachoque. 3. - Estudios, Diseños y Pavimentación Vía Casco Urbano de Madrid - Los Arboles Puente Piedra en el Municipio Madrid. 4. - Mejoramiento de la Vía Zipaquirá - Nemocón - Suesca, Municipio Zipaquirá. 5. - Rehabilitación de la Vía Capellanía - Guachetá. 6. - Mejoramiento y Pavimentación de la Vía Autopista a Medellín Parque La Florida Costado Occidental Aeropuerto El Dorado, Municipio de Cota. 7. - Mejoramiento y Rehabilitación de la Vía Los Alpes - Quipile - Cajitas, Municipio Quipile. 8. - Rehabilitación Vía Cartagenita - Zipacón - Cachipa - La Gran Vía - Tena - Los Alpes - Petaluma - Anolaima - Corralejas y San Carlos - La Florida. 9. - Rehabilitación y Mantenimiento Vía Puerta Amarilla (Recaurte) Los Manueles - Agua de Dios - Tocaima y Construcción Puente Sobre Rio Bogotá. 10. - Mejoramiento Vía Zipaquirá - Pacho - La Palma, Municipio Pacho. Departamento Cundinamarca.   </t>
  </si>
  <si>
    <t>CM010P14I02</t>
  </si>
  <si>
    <t>VQM S.A.S</t>
  </si>
  <si>
    <t>Instituo Nacional de Vias - INVIAS</t>
  </si>
  <si>
    <t>CONTRATO No. 1460-2009
Interventoría Técnica, Legal, Financiera, Administrativa, Ambiental, Predial y Social del Proyecto "Estudios y Diseños, Gestión Social, Predial, Ambiental y Mejoramiento del Proyecto Troncal Central del Norte"</t>
  </si>
  <si>
    <t>CONTRATO No. 2183-2005
Interventoría de los Estudios y Diseños, Pavimentación y/o Repavimentación de las Vías incluidas dentro del programa de pavimentación de infraestructura vial de integración y desarrollo Grupo 63 vía Puerto López - Puerto Gaitan con una longitud de 29,30 Kilometros en el Departamento del Meta</t>
  </si>
  <si>
    <t>CM010P15</t>
  </si>
  <si>
    <t>CM010P15I01</t>
  </si>
  <si>
    <t>DICONSULTORIA S.A</t>
  </si>
  <si>
    <t>METROCALI S.A.</t>
  </si>
  <si>
    <t xml:space="preserve">Interventoría técnica, administrativa, financiera, ambiental y social de la construcción del corredor troncal centro y obras complementarias del sistema integrado de transporte masivo de pasajeros de Santiago de Cali, de acuerdo a los siguientes frentes: Frente 3 y Frente 4 </t>
  </si>
  <si>
    <t>INSTITUTO PARA EL DESARROLLO DE ANTIOQUIA - IDEA</t>
  </si>
  <si>
    <t xml:space="preserve">Interventoría de las obras de construcción del puente sobre el río Magdalena entre los municipios de Barrancabermeja (Santander) y Yondó (Antioquia). </t>
  </si>
  <si>
    <t>Interventoría de las obras de construcción y pavimentación de la vía alterna interna a Buenaventura, sector Viadúcto K7 - intersección Citronela, Ruta 40 Tramo 4001</t>
  </si>
  <si>
    <t>CM010P16</t>
  </si>
  <si>
    <t>CM010P16I01</t>
  </si>
  <si>
    <t>3B PROYECTOS S.A.S</t>
  </si>
  <si>
    <t>TRANSCARIBE SA</t>
  </si>
  <si>
    <t xml:space="preserve">ASESORIA E INTERVENTORIA TECNICA, ADMINISTRATIVA Y AMBIENTAL EN LA CONSTRUCCION DE UN TRAMO DE CORREDOR DEL SISTEMA INTEGRADO DE TRANSPORTE MASIVO TRANSCARIBE DESDE CUATRO VIENTOS A BAZURTO EN CARTAGENA DE INDIAS DISTRITO TURISTICO Y CULTURAL </t>
  </si>
  <si>
    <t>METROPLUS SA</t>
  </si>
  <si>
    <t>SUPERVISION PARA LA CONSTRUCCION DE DOS TRASMOS DE CORREDOR PARA EL SISTEMA DE TRANSPORTE MASIVO METROPLUS DEL VALLE DE ABURRA. LOTE 1: CALLER 30 ENTRE CARRERA 70 Y 87 Y LOTE 2: CARRERA 45 ENTRE CALLE 67 Y 86, INCLUYE LA ADECUACIÓN DE LAS CARRERAS 44 Y 46 ENTRE CALLES 67 Y 93</t>
  </si>
  <si>
    <t>INTERVENTORIA TECNICA, FINANCIERA Y OPERATIVA EN LA ETAPA DE OPERACIÓN CEL CONTRATO DE CONCESIÓN No 0447 DE 1994 CARRETERA SANTAFE DE BOGOTA (PUENTE EL CORTIJO)-SIBERIA -LA PUNTA-EL CHUSCAL-LA VEGA-RIO TOBIA.VILLETA CON BASE EN EL ACTA DE INCORPORACIÓN DEL ACUERDO CONCILIATORIO SUSCRITO ENTRE LA SOCIEDAD CONCESIÓN SABANA DE OCCIDENTE Y EL INCO, DENTRO DEL CONTRATO DE CONCESIÓN No 0447 DE 1994, SUSCRITA EL 10 DE ENERO DE 2008. DE IGUAL MANERA DEBERA EFECTUAR LA INTERVENTORIA DE LAS ACTIVIDADES DE MANTENIMIENTO QUE SE DESARROLLEN DURANTE LA VIGENCIA DEL CONTRATO</t>
  </si>
  <si>
    <t>CM010P16I02</t>
  </si>
  <si>
    <t xml:space="preserve">SERINCO COLOMBIA </t>
  </si>
  <si>
    <t>CONTROL Y VIGILANIA DE LA OBRA: EJE ATLANTICO DE ALTA VELOCIDAD, VARIANTE DE ORDES (A CORUÑA) CLAVE: 200230450</t>
  </si>
  <si>
    <t>CONTROL Y VIGILANCIA DE LAS OBRAS: LINEA VALENCIA -TERRAGONA, TRAMO:LAS PLAMAS-OROPESA VIA Y ELECTRIFICACIÓN, INSTALACIONES DE SEGURIDAD Y COMUNICACIONES. ESTACIÓN DE BENICASSIM E INTEGRACIÓN URBANA DEL FERROCARRIL EN LAS PROXIMIDADES DE LA ESTACIÓN DE OROPESA. CLAVE: ACT-CS-68</t>
  </si>
  <si>
    <t>ADIF ADMINISTRADOR DE INFRAESTRUCTURA</t>
  </si>
  <si>
    <t>ASISTENCIA TECNICA A LA DIRECCIÓN DE LAS OBRAS DEL CONTRATO PROGRAMA ADIF-ESTADO 2007-2010, LINEA MADRID-HENDAYA. TRAMO: VALLADOLID CAMPO GRANDE-VENTA DE BAÑOS-MAGAZ, RENOVACIÓN DE VIA. CLAVE:3.8/3700.0550/9-00100</t>
  </si>
  <si>
    <t>CM010P17</t>
  </si>
  <si>
    <t>CM010P17I01</t>
  </si>
  <si>
    <t>INZETT S.A.S</t>
  </si>
  <si>
    <t>UNIDAD ADMINISTRATIVA ESPECIAL DE REHABILITACION Y MANTENIMIENTO VIAL - UAERMV</t>
  </si>
  <si>
    <t>INTERVENTORIA TECNICA ADMINISTRATIVA, FINANCIERA Y AMBIENTAL AL SUMINISTRO DE TODOS LOS INSUMOS Y SERVICIOS NECESARIOS PARA EL MANTENIMIENTO VIAL POR EJECUCIÓN DIRECTA A CARGO DE LA UAERMV</t>
  </si>
  <si>
    <t>CM010P17I03</t>
  </si>
  <si>
    <t>J. FELIPE ARDILA V &amp; CIA S.A.S</t>
  </si>
  <si>
    <t>AGENCIA NACIONAL DE INFRAESTRUCTURA -ANI -</t>
  </si>
  <si>
    <t>INTERVENTORIA A LAS OBRAS DE MODERNIZACIÓN Y EXPANSIÓN DE LA CONCESIÓN DE LA ADMINISTRACIÓN, OPERACIÓN, EXPLOTACIÓN COMERCIAL, MANTENIMIENTO, MODERNIZACIÓN Y EXPANSIÓN DEL AEROPUERTO INTERNACIONAL EL DORADO DE LA CIUDAD DE BOGOTA</t>
  </si>
  <si>
    <t>CM010P17I02</t>
  </si>
  <si>
    <t>GNG INGENIERIA S.A.S</t>
  </si>
  <si>
    <t>GOBERNACION DE CASANARE</t>
  </si>
  <si>
    <t>INTERVENTORIA TECNICA ADMINISTRATIVA, FINANCIERA LEGAL Y AMBIENTAL PARA LA PAVIMENTACIÓN DE LA VIA YOPAL - EL ALGARROBO - OROCUE, SECTOR LA TURUPA - QUEBRADASECA (K0+000 AL K16+000) DEL MUNICIPIO DE YOPAL CASANARE</t>
  </si>
  <si>
    <t>ALCALDIA MUNICIPAL DE TOCANCIPA</t>
  </si>
  <si>
    <t>INTERVENTORIA TECNICA ADMINISTRATIVA Y FINANCIERA PARA LA AMPLIACION, CONSTRUCCION Y PAVIMENTACION DEL ANILLO VIAL VERGANZO SEGUNDA ETAPA DEL MUNICIPIO DE TOCANCIPA</t>
  </si>
  <si>
    <t>INSTITUTO DISTRITAL DE DESARROLLO URBANO - IDU -</t>
  </si>
  <si>
    <t>INTERVENTORIA TECNICA ADMINISTRATIVA Y FINANCIERA, LEGAL, SOCIAL, SEGURIDAD INDUSTRIAL, SALUD OCUPACIONAL Y MEDIO AMBIENTE PARA LAS OBRAS Y ACTIVIDADES PARA LA CONSERVACIÓN DE LA MALLA VIAL ARTERIAL NO TRONCAL EN EL GRUPO 5 FASE I 2013</t>
  </si>
  <si>
    <t>CM010P17M7</t>
  </si>
  <si>
    <t>CM010P17M7I01</t>
  </si>
  <si>
    <t>CM010P17M7I03</t>
  </si>
  <si>
    <t>CM010P17M7I02</t>
  </si>
  <si>
    <t>CM010P18</t>
  </si>
  <si>
    <t>CM010P18I01</t>
  </si>
  <si>
    <t xml:space="preserve">GESTIÓN INTEGRAL DEL SUELO S.L COLOMBIA </t>
  </si>
  <si>
    <t>AYUNTAMIENTO DE MADRID</t>
  </si>
  <si>
    <t>ASISTENCIA TECNICA PARA LA SUPERVISION DE REHABILITACIÓN, MANTENIMIENTO, ACONDICIONAMIENTO Y MEJORA DE VIAS URBANAS PRINCIPALES PAVIMENTADAS, INCLUYENDO TAMBIEN LAS REDES SUBTERRANEAS DE SERVICIOS DOMICILIARIOS (ABASTECIMEINTO DE AGUAS, ALCANTARILLADO, GAS, ENERGIA ELECTRICA Y TELEFONIA)</t>
  </si>
  <si>
    <t>ASISTENCIA TECNICA PARA LA SUPERVISIÓN, CONTROL Y VGILANCIA DE LAS OBRAS DE REHABILITACIÓN, MANTENIMIENTO Y REPAVIMENTACIÓN DE VIAS URBANAS PRINCIPALES, TODAS ELLAS PAVIMENTADAS CON PAVIMENTO ASFALTICO, INLCUIDAS SUS REDES SUBTERRANEAS DE SERVICIOS PUBLICOS DOMICILIARIOS (ABASTECIMIENTO, ALCANTARILLADO, TELEFONIA, GAS Y SUMINISTRO ELECTRICO)</t>
  </si>
  <si>
    <t>CM010P18I02</t>
  </si>
  <si>
    <t>SESAC S.A</t>
  </si>
  <si>
    <t>INCO-ANI</t>
  </si>
  <si>
    <t>INTERVENTORIA TECNICA, PREDIAL, SOCIO-AMBIENTAL Y LEGAL DE LA CONSTRUCCIÓN DE LOS TRAMOS CAPELLANIA-ZIPAQUIRA, VARIANTE PORTACHUELO Y OTRAS OBRAS PERTENECIENTES AL CONTRATO DE CONCESIÓN No 0664 DE 1994 "DESARROLLO VIAL NORTE DE BOGOTA"</t>
  </si>
  <si>
    <t>INTERVENTORUA PARA LE MANTENIMIENTO DE LAS CARRETERAS MEDIACANOA-ANSERMANUEVO-LA VIRGINIA, MIRANDA-RIO DESBARATADO-PRADERA-PALMIRA</t>
  </si>
  <si>
    <t>ANI</t>
  </si>
  <si>
    <t>INTERVENTORIA INTEGRAL QUE INCLUYE PERO NO SE LIMITA A LA INTERVENTORIA TECNICA, FINANCIERA, ADMINISTRATIVA, JURIDICA, MEDIOAMBIENTAL Y SOCIOPREDIAL AL CONTRATO DE CONCESIÓN No 503 DE 1994 Y DEMAS DOCUMENTOS QUE LO MODIFIQUEN, ADICIONEN O COMPLEMENTEN. PARA LA CONCESIÓN VIAL CARTAGENA-BARRANQUILLA VIAL AL MAR</t>
  </si>
  <si>
    <t>CM010P19</t>
  </si>
  <si>
    <t>CM010P19I01</t>
  </si>
  <si>
    <t>VELNEC S.A</t>
  </si>
  <si>
    <t>IDU</t>
  </si>
  <si>
    <t>INTERVENTORIA TECNICA, ADMINISTRATIVA, FINANCIERA, SOCIAL Y AMBIENTAL PARA LA CONSTRUCCIÓN, REHABILITACIÓN Y CONSERVACIÓN DE VIAS PARA RUTAS ALIMENTADORAS DEL SISTEMA TRANSMILENIO ZONA 4, GRUPO 1 EN BOGOTA DC</t>
  </si>
  <si>
    <t>INTERVENTORIA INTEGRAL DEL CONTRATO DE CONCESIÓN QUE INCLUYE PERO NO SE LIMITA A LA INTERVENTORIA TECNICA, FINANCIERA, CONTABLE, JURIDICA, MEDIO AMBIENTAL, SOCIOAMBIENTAL, SOCIO PREDIA, ADMINISTRATIVA DE SEGUROS Y MANTENIMIENTO DEL CONTRATO DE CONCESIÓN EL CUAL HACE PARTE DEL PROYECTO VIAL RUTA DEL SOL Y CORRESPONDE AL SECTOR 1 COMPRENDIDO ENTRE TOBIA GRANDE/VILLETA-GUADUAS EL KORAN</t>
  </si>
  <si>
    <t>CM010P19I02</t>
  </si>
  <si>
    <t>CONSULTORES INTERVENTORES COLOMBIANOS CONSIC S.A.S</t>
  </si>
  <si>
    <t>INTERVENTORIA INTEGRAL QUE INCLUYE PERO NO SE LIMITA A LA INTERVENTORIA TECNICA, FINANCIERA, ADMINISTRATIVA, JURIDICA, GESTION SOCIAL, PREDIAL Y AMBINETAL PARA EL MEJORAMIENTO DEL PROYECTO TRANSVERSAL DEL CUSIANA FASE 2 EN EL PROGRAMA DE CORREDORES PRIORITARIOS PARA LA PROSPERIDAD</t>
  </si>
  <si>
    <t>INTERVENTORIA INTEGRAL QUE INCLUYE PERO NO SE LIMITA A LA INTERVENTORIA TECNICA, FINANCIERA, ADMINISTRATIVA, JURIDICA, GESTION SOCIAL, PREDIAL Y AMBINETAL PARA EL MEJORAMIENTO DEL PROYECTO CORREDOR HONDA MANIZALES FASE 2 EN EL PROGRAMA CORREDORES PRIRITARIOS PARA LA PROSPERIDAD</t>
  </si>
  <si>
    <t>CM010P20</t>
  </si>
  <si>
    <t>CM010P20I01</t>
  </si>
  <si>
    <t>INTEGRAL INGENIERIA DE SUPERVISION S.A.S</t>
  </si>
  <si>
    <t>Instituto Nacional de Vías - INVIAS</t>
  </si>
  <si>
    <t>Interventoría de las obras de rehabilitación de la carretera Bucaramanga - Santa Marta, sector San Alberto - San Roque.</t>
  </si>
  <si>
    <t>Interventoría de las obras de pavimentación del sector K133+000 al K146+900 de la carretera Zaragoza - Caucasia.</t>
  </si>
  <si>
    <t>Gerencia de Megaproyectos del Departamento de Antioquia</t>
  </si>
  <si>
    <t>Interventoría de la construcción del proyecto Conexión Vial Aburrá - Rio cauca (Túnel Occidente)</t>
  </si>
  <si>
    <t>CM010P20I02</t>
  </si>
  <si>
    <t>SEG INGENIERIA S.A.S</t>
  </si>
  <si>
    <t>Consultoría y asistencia para el control y vigilancia de las obras (Interventoría): Eje atlántico de alta velocidad. Variante de Portas (Pontevedra). Tramo II: Portas- Vilagarcia de Arousa. Plataforma y vía y supresión de Pasos A nivel en la Red ferroviaria de Galicia. Línea Monforte - Vigo, PK 33/307, 35/34, 36/289 Y 37/908 del Municipio de Coles Ourense.</t>
  </si>
  <si>
    <t>"Consultoría y asistencia para la realización del control  y vigilancia de las obras: Autovía A-63 de Oviedo a La Espina. Tramo: Salas - La Espina ( 1a calzada )"</t>
  </si>
  <si>
    <t>CM010P21</t>
  </si>
  <si>
    <t>CM010P21I02</t>
  </si>
  <si>
    <t xml:space="preserve">GERENCIA, INTERVENTORIA Y CONSULTORIA GIC S.A.S </t>
  </si>
  <si>
    <t>Región de Murcia
Consejería de Obras Públicas y Ordenación del Territorio
Dirección General de Carreteras</t>
  </si>
  <si>
    <t>Fiscalización de las obras. Asistencia técnica para supervisión, comprobación, vigilancia ambiental y coordinación de seguridad y salud en las obras de construcción de la autovía de acceso a Mazarrón desde la autovía A-7 al P.K. 11+500. T.T.M.M. de Tótana y Mazarrón.</t>
  </si>
  <si>
    <t>Fiscalización de las obras. Asistencia técnica para supervisión, comprobación, vigilancia ambiental y coordinación de seguridad y salud en las obras de la Autovía A-7 en Santomera con la Comarca del Mar Menor. Tramo: Zeneta - San Javier. T.T.M.M., de Murcia, Santomera, Beniel y San Javier.</t>
  </si>
  <si>
    <t>Fiscalización de las obras. Asistencia técnica para supervisión, comprobación y vigilancia ambiental en las obras de construcción de los accesos al nuevo aeropuerto de la región de Murcia desde la Autovía a 30 (Murcia-Cartagena).</t>
  </si>
  <si>
    <t>Fiscalización de las obras. Asistencia técnica a la dirección de las obras para el control y supervisión, comprobación de topografía, gestión de expropiaciones, vigilancia ambiental, ensayos de contraste y coordinación de seguridad y salud, en las obras del proyecto de construcción: mejora de trazado y acondicionamiento de la plataforma de la Carretera MU-701. Segunda Fase: Lorca – La Parroquia. P.P.K.K. 0+000 al 15+689. T.M. de Lorca.</t>
  </si>
  <si>
    <t>CM010P21I01</t>
  </si>
  <si>
    <t>INGENIERIA,CONSULTORIA Y PLANEACION  S.A INCOPLAN S.A</t>
  </si>
  <si>
    <t>Interventoría técnica, administrativa, financiera, ambiental, operativa y jurídica al Plan de Inversiones de los contratos de Concesión Portuaria No. 006 de 1993, 009 de 1994 y 003 de 2008 - suscritos entre la Nación - Superintendencia General de Puertos y/o el Instituto Nacional de Concesiones INCO, hoy administrados por la Agencia Nacional de Infraestructura y las Sociedades Portuarias Regional de Santa Marta S.A., y la Sociedad Terminal de Contenedores de Cartagena S.A. - CONTECAR S.A., respectivamente sus adiciones y otrosíes, así como regular los términos y condiciones bajo los cuales la Agencia Nacional de Infraestructura pagará al Interventor de forma mensual la contraprestación ofrecida por el Interventor y aceptada por la Agencia Nacional de Infraestructura durante el Concurso de Méritos Abierto, consistente en una suma global fija, que incluye los costos director, viáticos honorarios y el Impuesto al Valor Agregado IVA.</t>
  </si>
  <si>
    <t>Interventoría operativa, ambiental y de mantenimiento para la concesión de la administración, operación, explotación comercial, mantenimiento, modernización y expansión del Aeropuerto Internacional El Dorado de la Ciudad de Bogotá D.C.</t>
  </si>
  <si>
    <t>CM010P22</t>
  </si>
  <si>
    <t>CM010P22I01</t>
  </si>
  <si>
    <t>EUROCONTROL S.A</t>
  </si>
  <si>
    <t>"Consultoría y Asistencia para el control y vigilancia de las Obras de la Autovía A-50 Ávila - Salamanca, en el Tramo: Peñalba de Ávila - San Pedro del Arroyo (Provincia de Ávila)"</t>
  </si>
  <si>
    <t>NO</t>
  </si>
  <si>
    <t>"Consultoría y Asistencia para el control y vigilancia de las Obras de la Autovía A-62, en el Tramo: Ciudad Rodrigo - Fuentes de Oñoro  (Provincia de Salamanca)"</t>
  </si>
  <si>
    <t>"Consultoría y Asistencia para el control y vigilancia de las Obras de la Autovía A-34, en el Tramo: Cambrils - Variante de Vilaseca (Provincia de Tarragona)"</t>
  </si>
  <si>
    <t>de: "Asistencia Técnica para el control y vigilancia de las Obras: Autovía A- 40. Tramo: Ocaña-Tarancón. Subtramo: Villarrubia de Santiago (E)- Santa Cruz de la Zarza. Provincia de Toledo"</t>
  </si>
  <si>
    <t>CM010P22I02</t>
  </si>
  <si>
    <t>SERTIC S.A.S</t>
  </si>
  <si>
    <t>Interventoría integral del contrato de concesión, que incluye pero no se limita a la Interventoría técnica, financiera, contable, jurídica, medioambiental, socio-predial, administrativa, de seguros, operativa y de mantenimiento del Contrato de Concesión No. 002 de 2007 y demás documentos que lo modifiquen, adicionen o complementen para la Concesión vial.
Alcance Contrato de Concesión No. 002 de 2007: Estudios y diseños definitivos, Gestión Predial, GEstión social Gestión Ambiental, Financiación, Construcción, rehabilitación, mejoramiento, operación y mantenimiento del proyecto de concesión vial Córdoba - Sucre</t>
  </si>
  <si>
    <t>CM010P23</t>
  </si>
  <si>
    <t>CM010P23I01</t>
  </si>
  <si>
    <t>CPS INGENIEROS OBRA CIVIL Y MEDIO AMBIENTE S.L</t>
  </si>
  <si>
    <t>GENERALITAT VALENCIA Conselleria D'Infraestructures, Territori I Medi Ambient</t>
  </si>
  <si>
    <t>Asistencia Técnica para la Ejecución del Proyecto de Construcción del Tercer Carril de la Autovía de Lliria, Tramo TVV-BYPASS. Paterna (Valencia).</t>
  </si>
  <si>
    <t>MINISTERIO DE FOMENTO. Demarcación de Carreteras.</t>
  </si>
  <si>
    <t>Control y Vigilancia de las Obras de Seguridad Vial: Mejora Integral de la Seguridad Vial en la N-340. Tramo: Almenara - Nules (Clave: 33-CS-5620)</t>
  </si>
  <si>
    <t>Apoyo a la Dirección de Obra Cierre Ronda Norte de Valencia y Conexiones con Maestro Rodrigo-Benimamet, CV-35, Burjassot y Futura VíaParque Norte (Valencia)</t>
  </si>
  <si>
    <t>CM010P23I02</t>
  </si>
  <si>
    <t>INFRALAR S.A.S</t>
  </si>
  <si>
    <t xml:space="preserve">Interventoría de los Estudios y Diseños, Pavimentación y/o Repavimentación de las Vías Incluidas dentro del Programa de Pavimentación de Infraestructura Vial de Integración y Desarrollo Grupo 6 Tramo 1 Vía Cruce Palermo - Yaguara con una Longitud de 23,64 Kms Tramo 2 Vía Palermo - Santa María con una Longitud de 6,55 Kms en el Departamento de Huila </t>
  </si>
  <si>
    <t xml:space="preserve">Interventoría de los Estudios y Diseños, Pavimentación y/o Repavimentación de las Vías Incluidas dentro del Programa de Pavimentación de Infraestructura Vial de Integración y Desarrollo Grupo 2 Tramo 1 Vía Alto Dolores - Maceo con una Longitud de 7,7 Kms. Tramo 2 Vía San Jorge - San Roque con una Longitud de 11,3 Kms. Tramo 3 Vía Vegachí - El Tigre - Santa Isabel con una Longitud de 6,97 Kms. en el Departamento de Antioquia. </t>
  </si>
  <si>
    <t>CM010P23I03</t>
  </si>
  <si>
    <t>ROBINSON GONZALEZ</t>
  </si>
  <si>
    <t>Interventoría, Operativa, Ambiental y de Mantenimiento para la Concesión de la Administración, Operación, Explotación Comercial, Mantenimiento, Modernización y Expansión del Aeropuerto Internacional El Dorado de la Ciudad de Bogotá D.C.</t>
  </si>
  <si>
    <t>CM010P24</t>
  </si>
  <si>
    <t>CM010P24I01</t>
  </si>
  <si>
    <t>MAP INGENIERIA DE VALOR S.A</t>
  </si>
  <si>
    <t>INTERVENTORIA TECNICA, ADMINISTRATIVA, LEGAL, FINANCIERA, AMBIENTAL Y SOCIAL PARA LA EJECUCIÓN DE LAS OBRAS DE CONSTRUCCIÓN Y TODAS LAS ACTIVIDADES NECESARIAS PARA LA ADECUACIÓN DELA CALLE 26 (AVENIDA JORGE ELIECER GAITAN) Y DE LA CARRERA 10A (AVENIDA FERNANDO MAZUERA)</t>
  </si>
  <si>
    <t>CM010P25</t>
  </si>
  <si>
    <t>CM010P25I01</t>
  </si>
  <si>
    <t>GCYQ INGENIEROS CONSULTORES S.A.S</t>
  </si>
  <si>
    <t xml:space="preserve">CONTRATO No. SEA-016
Interventoría integral del Contrato de Concesión,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2 comprendido entre Puerto Salgar - San Roque </t>
  </si>
  <si>
    <t>ESTO ES LO QUE SALIO EN LA CERTIFICACION HASTA 30/11/2014</t>
  </si>
  <si>
    <t xml:space="preserve">Ministerio de Obras Públicas de Chile </t>
  </si>
  <si>
    <t xml:space="preserve">Asesoría a la Inspección Fiscal para la construcción de las obras del proyecto Mejoramiento Ruta X-25, Sector Cruce Ruta 7- Puerto Cisnes, Tramo Dm. 0,00 al Dm. 16,5000, Provincia de Aysén, Región de Aysén. </t>
  </si>
  <si>
    <t>Asesoría a la Inspección Fiscal mantenimiento Ruta C-386, Sector Bifurcación Ruta 5 - Hacienda Toledo, tramo DM 0.000,00 al DM 33.130,00, provincia de Atacama, Región de Atacama.</t>
  </si>
  <si>
    <t>CM010P25I02</t>
  </si>
  <si>
    <t>ESTUDIOS TECNICOS Y ASESORIAS ETA S.A</t>
  </si>
  <si>
    <t>Contrato No. 167 de 2006
Interventoría Técnica, administrativa, financiera, ambiental, social, de seguridad industrial y salud ocupacional para la construcción de la avenida de los comuneros desde la avenida circunvalar hasta la avenida carrera 9 en Bogotá D.C.</t>
  </si>
  <si>
    <t xml:space="preserve">INSTITUTO NACIONAL DE VÍAS - INVIAS </t>
  </si>
  <si>
    <t>Contrato No. 1862 de 2008
Interventoría para el mejoramiento y mantenimiento de las carreteras la Pintada - Bolombolo, Código 25B01, Bolombolo - Santafe de Antioquia, Código 25B02, Santafe de Antioquia - Turbo, Códigos 6201 - 6202 - 6203, Ubicados en el Departamento de Antioquia.</t>
  </si>
  <si>
    <t>Contrato No. 274-2002
Interventoría Técnica, Administrativa,Legal,  Financiera y Ambiental de la adecuación de la Troncal Americas al Sistema Transmilenio Trmao 1, entre Puente Aranda y la Carrera 70B, en Bogotá D.C.</t>
  </si>
  <si>
    <t>CM010P26</t>
  </si>
  <si>
    <t>CM010P26I01</t>
  </si>
  <si>
    <t>INGEANDINA CONSULTORES DE INGENIERIA  S.A.S</t>
  </si>
  <si>
    <t>CONSULTORIA (URBANA E INTERURBANA) DE LA ASISTENCIA A LA INSPECCIÓN FISCAL (INTERVENTORIA) DE LA CONSTRUCCIÓN DE LA OBRA "CONCESIÓN RUTA 5 TRAMO SANTIAGO-TALCA Y ACCESO SUR A SANTIAGO</t>
  </si>
  <si>
    <t>CLP</t>
  </si>
  <si>
    <t>ASESORIA A LA INSPECCIÓN FISCAL (INTERVENTORIA) A LA CONSTRUCCIÓN DE LA CONCESIÓN INTERNACIONAL VIAL SANTIAGO-VALPARAISO-VIÑA DEL MAR</t>
  </si>
  <si>
    <t>CM010P26I02</t>
  </si>
  <si>
    <t xml:space="preserve">GRUPO METRO COLOMBIA </t>
  </si>
  <si>
    <t>INTERVENTORIA TECNICA, ADMINISTRATIVA, FINANCIERA, SOCIAL Y AMBIENTAL PARA LA CONSTRUCCIÓN Y/O REHABILITACIÓN DE VIAS EN LAS LOCALIDADES DE USAQUEN, TEUSAQUILLO, BARRIOS UNIDOS, ANTONIO NARIÑO Y ENGATIVA, GRUPO 1 EN BOGOTA DC</t>
  </si>
  <si>
    <t>METROCALI</t>
  </si>
  <si>
    <t>INTERVENTORIA TECNICA, ADMINISTRATIVA, FINANCIERA, SOCIAL Y AMBIENTAL PARA LA ADECUACIÓN DE LA CONDICIÓN FUNCIONAL VIAL DE LOS CORREDORES PRETRONCALES Y ALIMENTADORES DEL SISTEMA INTEGRADO DE TRANSPORTE MASIVO SITM-MID, GRUPOS 1,2 Y 3</t>
  </si>
  <si>
    <t>INTERVENTORIA TECNICA PARA LAS VIAS INTEMEDIAS Y LOCALES QUE EJECUTAN LOS URBANIZADORES EN BOGOTA</t>
  </si>
  <si>
    <t>INTERVENTORIA TECNICA, ADMINSITRATIVA, FINANCIERA Y AMBIENTALPARA LOS CONTRATOS DE MANTENIMIENTO PERIODICO DE LA MALLA VIAL ARTERIAL PRINCIPAL Y MALLA COMPLEMENTARIA, CONFORMADA POR LOS DISTRITOS DE MANTENIMIENTO  DE LOS GRUPOS 1 Y 2, SEGUNDA GENERACIÓN CORREDORES VIALES SEGMENTADOS EN BOGOTA</t>
  </si>
  <si>
    <t>CM010P27</t>
  </si>
  <si>
    <t>CM010P27I01</t>
  </si>
  <si>
    <t>INTERVENTORIAS Y DISEÑOS S.A</t>
  </si>
  <si>
    <t>Transmetro S.A.</t>
  </si>
  <si>
    <t xml:space="preserve">Interventoría Técnica, Administrativa, Financiera y Ambiental para la Construcción de las Obras del Sistema Integrado de Transporte Masivo, del Distrito de Barranquilla y su Área Metropolitana, Sistema Transmetro, de Acuerdo con los Planos de Intervención de cada uno de los Componentes. </t>
  </si>
  <si>
    <t>Instituto Nacional de Vías - INVÍAS</t>
  </si>
  <si>
    <t>Interventoría de las obras de construcción y pavimentación de la vía alterna interna a Buenaventura, sector Viaducto K7 - Interseccion Citronela, Ruta 40 Tramo 4001.</t>
  </si>
  <si>
    <t>CM010P27I02</t>
  </si>
  <si>
    <t>INGENOBRAS  CONSTRUCCION Y CONSULTORIA S.A.S</t>
  </si>
  <si>
    <t>Gobernación del Cesar</t>
  </si>
  <si>
    <t>Interventoría Técnica, Administrativa, Financiera Y Ambiental A Contratos De Obras Mayores A Ejecutarse En La Vigencia 2011 En El Departamento Del Cesar Con Recursos Del Fondo Nacional De Calamidades, Subcuenta Colombia Humanitaria</t>
  </si>
  <si>
    <t>CM010P28</t>
  </si>
  <si>
    <t>CM010P28I01</t>
  </si>
  <si>
    <t xml:space="preserve">LA VIALIDAD LIMITADA </t>
  </si>
  <si>
    <t>INSTITUTO NACIONAL DE VIAS - INVIAS</t>
  </si>
  <si>
    <t>INTERVENTORÍA PARA EL MEJORAMIENTO Y MANTENIMIENTO INTEGRAL DE LA RUTA CAUCASIA - SINCELEJO DEL CORREDOR VIAL DE OCCIDENTE (INCLUIDO EL MANTENIMIENTO RUTINARIO, LA SEÑALIZACIÓN, EL MONITOREO Y VIGILANCIA Y LOS CONTEOS DE TRANSITO) RUTA 25 TRAMO 2513 Y 2514. (INTERV. CAUCASIA - SINCELEJO)</t>
  </si>
  <si>
    <t>INTERVENTORÍA DE LAS OBRAS DE CONSTRUCCIÓN Y PAVIMENTACIÓN DE LA VÍA ALTERNA INTERNA, SECTOR PIÑAL (PR3) - SENA (PR4+300) INCLUYE INTERSECCIÓN A DESNIVEL A LA ALTURA DEL SENA RUTA 40 TRAMO 4001 (INTERV. BUENAVENTURA PIÑAL-SENA - U144)</t>
  </si>
  <si>
    <t>CM010P28I02</t>
  </si>
  <si>
    <t xml:space="preserve">ARENAS DE LA HOZ CONSULTORES S.A.S </t>
  </si>
  <si>
    <t>INTERVENTORIA QUE INCLUYE PERO NO SE LIMITA A LA INTERVENTORIA TECNICA, FINANCIERA, ADMINISTRATIVA, JURIDICA, GESTION SOCIAL, PREDIAL Y AMBIENTAL DEL PROYECTO CORREDOR DE LAS PALMERAS  FASE 2 PARA EL PROGRAMA DE LA PROSPERIDAD – MODULO 1</t>
  </si>
  <si>
    <t>ALCALDIA MAYOR DE OROCURE</t>
  </si>
  <si>
    <t>INTERVENTORIA TECNICA, ADMINISTRATIVA , FINANCIERA Y LEGAL A LA CONSTRUCCION PARA LA SEGUNDA ETAPA DEL PROYECTO DE PAVIMENTOS EN LOS BARRIOS EL CENTRO,LA CANDELARIA, ESCALONES, LA MANGA, TIERRA BLANCA Y UNION EN EL MUNICIPIO DE OROCUE, DEPARTAMENTO DE CASANARE.</t>
  </si>
  <si>
    <t>INTERVENTORIA TECNICA, ADMINISTRATIVA, FINANCIERA Y AMBIENTAL, PRECIO GLOBAL FIJO PARA LA CONSTRUCCION DE LA FASE 1 DE LA AV. VILLAVICENCIO ENTRE AV. CALI A LA AV. TINTAL Y PARA LA CONSTRUCCION DE LA FASE 1 DE LA AV. TINTAL ENTRE AV. VILLAVICENCIO A LA AV. BOSA.</t>
  </si>
  <si>
    <t>CM010P28I03</t>
  </si>
  <si>
    <t xml:space="preserve">SILVA CARREÑO Y ASOCIADOS S.A.S </t>
  </si>
  <si>
    <t>INTERVENTORIA TECNICA Y ADMINISTRATIVA PARA EL MEJORAMIENTO DE LA CARRETERA FUENTE DE ORO - PUERTO LLERAS EN EL DEPARATAMENTO DEL META K20+000 - K34+000</t>
  </si>
  <si>
    <t>CM010P29</t>
  </si>
  <si>
    <t>CM010P29I01</t>
  </si>
  <si>
    <t>BATEMAN INGENIERIA S.A</t>
  </si>
  <si>
    <t>INTERVENTORIA PARA EL MEJORAMIENTO Y MANTENIMIENTO INTEGRAL DE LA RUTA IBAGUE-MARIQUITA Y MANIZALEZ-FRESNO-HONDA DEL CORREDOR VIAL DEL CENTRO (INCLUIDO EL MANTENIMIENTO RUTINARIO, LA SEÑALIZACIÓN, EL MONITOREO Y VIGILANCIA Y LOS CONTEOS DE TRANSITO) RUTA 43 TRAMO 4305 Y RUTA 50 TRAMO 5007 DESDE EL PR3+0000 HASTA EL PR46+1150</t>
  </si>
  <si>
    <t>INTERVENTORIA TECNICA, FINANCIERA Y OPERATIVA DEL CONTRATO DE CONCESIÓN No 0444 DE 1994 BOGOTA-VILLAVICENCIO</t>
  </si>
  <si>
    <t>INTERVENTORIA, ASESORIA TÉCNICA Y ADMINISTRATIVA PARA LAS OBRAS DE AMPLIACIÓN, RECTIFICACIÓN  Y PAVIMENTACIÓN DE LA VIA PORE-TRINIDAD SECTOR K17+000 A TRINIDAD, DEPARTAMENTO DE CASANARE</t>
  </si>
  <si>
    <t>TRANSMETRO S.A</t>
  </si>
  <si>
    <t>INTERVENTORIA TÉCNICA, ADMINISTRATIVA, FINANCIERA Y AMBIENTAL PARA EL MEJORAMIENTO INTEGRAL DE VIAS EN LAS ZONAS DE PRECARGA DEL SISTEMA DE TRANSPORTE MASIVO DEL DISTRITO DE BARRANQUILLA Y SU AREA METROPOLITANA SISTEMA TRANSMETRO, DE ACUERDO CON LOS PLANOS DE INTERVENCIÓN DE CADA UNO DE LOS COMPONENTES, GRUPO No 1, 2, 3, 4 Y 5</t>
  </si>
  <si>
    <t>CM010P29I03</t>
  </si>
  <si>
    <t>ECOVIAS S.A.S</t>
  </si>
  <si>
    <t>CM010P29I02</t>
  </si>
  <si>
    <t>ESTRUCTURADOR COLOMBIA S.A.S</t>
  </si>
  <si>
    <t>DESARROLLO VIALTRASNVERSAL DEL SUR MODULO 2, INTERVENTORIA PARA EL MEJORAMIENTO Y MANTENIMIENTO DEL CORREDOR TUMACO-PASTO-MOCOA</t>
  </si>
  <si>
    <t>CM010P30</t>
  </si>
  <si>
    <t>CM010P30I01</t>
  </si>
  <si>
    <t xml:space="preserve">CONTRUCTORES A&amp;C </t>
  </si>
  <si>
    <t>INTERVENTORIA A LOS DISEÑOS Y A LA CONSTRUCCION DE LAS OBRAS DE MODERNIZACION Y EXPANSIÓN DEL AEROPUERTO INTERNACIONAL EL DORADO, "LUIS CARLOS GALAN SARMIENTO", DE LA CIUDAD DE BOGOTÁ EN COLOMBIA</t>
  </si>
  <si>
    <t>CM010P30I03</t>
  </si>
  <si>
    <t>BAC  ENGINEERING CONSULTANCY GROUP S.A.S</t>
  </si>
  <si>
    <t>ADJUNTAMENT DE BARCELONA</t>
  </si>
  <si>
    <t>SEGUIMIENTO Y CONTROL DE LOS PROYECTOS Y OBRAS VINCULADOS A LA LINEA 9 DEL METRO, PROLONGACION DE LA L-3 Y L-5 Y OTRAS ACTUACIONES DE MEJORA DE INFRAESTRUCTURA DE LA CIUDAD DE BARCELONA</t>
  </si>
  <si>
    <t>CM010P30I02</t>
  </si>
  <si>
    <t>COMPAÑÍA DE PROYECTOS TECNICOS CPT S.A</t>
  </si>
  <si>
    <t>GOBERNACION DEL TOLIMA</t>
  </si>
  <si>
    <t>INTERVENTORIA TECNICA, ADMINISTRATIVA, FINANCIERA Y AMBIENTAL PARA REALIZAR EL SEGUIMIENTO PARA LOS CONTRATOS DE OBRA CUYO OBJETO ES MEJORAMIENTO Y REHABILITACION DE LAS VIAS SECUNDARIAS DE CARMEN DE APICALA-CUNDAY, CASTILLA-COYAIMA, SAN LUIS-GUAMO, SAN FELIPE-FALAN, ROVAIRA-IBAGUE, EL PASO-SUAREZ, BATATAS-PURIFICACION Y VARIANTE EL TOTUMO</t>
  </si>
  <si>
    <t>INTERVENTORIA TECNICA, ADMINISTRATIVA, FINANCIERA Y AMBIENTAL PARA EL MANTENIMIENTO CORRECTIVO Y PERIODICO DE LA CARRETERA BOGOTA-CHOACHI DESDE EL K2+000 AL K13+000 EN BOGOTA D.C.</t>
  </si>
  <si>
    <t>EMPRESA COLOMBIANA DE VIAS FERREAS - FERROVIAS</t>
  </si>
  <si>
    <t>INTERVENTORIA DE LOS CONTRATOS DE OBRA PUBLICA A CELEBRARSE EN DESARROLLO DEL PROGRAMA DE MANTENIMIENTO DE LA VIAS FERREAS EN LA REGION CENTRAL</t>
  </si>
  <si>
    <t>CM010P30I04</t>
  </si>
  <si>
    <t>GAB INGENIERIA S.A.S</t>
  </si>
  <si>
    <t>INTERVENTORIA TECNICA, ADMINISTRATIVA, FINANCIERA Y AMBIENTAL PARA LAS INTERVENCIONES INTEGRALES A LA MALLA VIAL LOCAL DEL GRUPO VIAL FASE II - GRUPO 1 (LOCALIDADES DE SANTA FE, TEUSAQUILLO Y MARTIRES) CON RECURSOS COFINANCIADOS ENTRE EL IDU Y LOS FONDOS DE DESARROLLO LOCAL, EN LA CIUDAD DE BOGOTÁ D.C.</t>
  </si>
  <si>
    <t>CM010P31</t>
  </si>
  <si>
    <t>CM010P31I02</t>
  </si>
  <si>
    <t>INGETEC GERENCIA Y SUPERVISION S.A</t>
  </si>
  <si>
    <t>Interventoría tecnica, administrativa, legal, financiera, ambiental y social al Contrato de Concesión No. 179 de la adecuación de la Troncal NQS sector sur al sistema transmilenio, Tramo 1.</t>
  </si>
  <si>
    <t>Interventoria para el mejoramiento y pavimentacion de la carretera Cucuta - Pamplona - Malaga Ruta 55, Tramo 5505, Sector PR140+000 al PR71+680.</t>
  </si>
  <si>
    <t>CM010P31I01</t>
  </si>
  <si>
    <t>ING INGENIERIA S.A</t>
  </si>
  <si>
    <t>FONADE</t>
  </si>
  <si>
    <t>Interventoría técnica, administrativa, financiera y ambiental para los proyectos de mejoramiento y mantenimiento de la red terciaria en el Departamento de Córdoba Grupo A.</t>
  </si>
  <si>
    <t>Interventoría técnica, administrativa, financiera y ambiental para la construcción  de la conexión calle 80 por autopista norte – Etapa 2, en Bogotá D.C.</t>
  </si>
  <si>
    <t>CM010P32</t>
  </si>
  <si>
    <t>CM010P32I01</t>
  </si>
  <si>
    <t>INGENIERIA DE PROYECTOS S.A.S</t>
  </si>
  <si>
    <t>METRO CALI SA</t>
  </si>
  <si>
    <t>INTERVENTORIA TECNICA, ADMINISTRATIVA, FINANCIERA, SOCIAL Y AMBIENTAL PARA LA CONSTRUCCIÓN DE LOS CARRILES MIXTOS Y EL ESPACIO PUBLICO DEL CORREDOR TRONCAL DE LA CALLE 5 CARRERA 100 ENTRE CARRERA 56 Y CALLE 20 Y OBRAS COMPLEMENTARIAS DEL SISTEMA INTEGRADO DE TRANSPORTE MASIVO DE PASAJEROS DE SANTIAGO DE CALI</t>
  </si>
  <si>
    <t>INTERVENTORIA TECNICA , ADMINSITRATIVA, FINANCIERA Y AMBIENTAL PARA EL DIAGNOSTICO, MANTENIMIENTO RUTINARIO Y PERIODICO DE LA MALLA VIAL ARTERIAL PRINCIPAL Y MALLA VIAL COMPLEMENTARIA CONFORMADA POR EL DISTRITO DE MANTENIMIENTO 1 DE LA FASE 4 CORREDORES VIALES EN BOGOTA DC</t>
  </si>
  <si>
    <t>INTERVENTORIA DEL MEJORAMIENTO Y MANTENIMIENTO INTEGRAL DE LA RUTA BUENAVENTURA-BUGA DEL CORREDOR VIAL DEL PACIFICO (INCLUIDO EL MANTEMIENTO RUTINARIO, LA SEÑALIZACIÓN, EL MONITOREO Y VIGILANCIA Y LOS CONTEOS DE TRANSITO Y RUTA 40 TRAMO 4001</t>
  </si>
  <si>
    <t>FONDO DE DESARROLLO LOCAL DE BOSA</t>
  </si>
  <si>
    <t xml:space="preserve">REALIZAR LA INTERVENTORIA TECNICA, ADMINSITRATIVA Y FIANCIERA DEL CONTRATO QUE RESULTE DE LA LICITACIÓN PUBLICA No 075-2011 DE DESARROLLO LOCAL DE BOSA PARA EL MEJORAMIENTO DE LA MALLA VIAL LOCAL A TRAVES DE 2 ACCIONES 1. MANTENIMIENTO A TRAVES DEL SISTEMA DE FRESADO ESTABIIZADO Y/O OTROS ADITIVOS DE ESTABILIZACIÓN 2. CONSTRUCCIÓN DE VIAS DEL BARRIO VILLA EMMA </t>
  </si>
  <si>
    <t>CM010P32I03</t>
  </si>
  <si>
    <t>INGENIEROS CIVILES ESPECIALISTAS LTDA</t>
  </si>
  <si>
    <t>DEPARTAMENTO DEL ATLANTICO</t>
  </si>
  <si>
    <t>INTERVENTORIA DE LAS OBRAS DE RECUPERACIÓN DE LA BANCA EN LOS CORREDORES VIALES YE DE GUAIMARAL-TUBARA-EL VAIVEN-PIOJO Y JUAN DE ACOSTA-SIBARCO EN EL DEPARTAMENTO DEL ATLANTICO</t>
  </si>
  <si>
    <t>CM010P32I02</t>
  </si>
  <si>
    <t>CEMOSA INGENIERIA S.A.S</t>
  </si>
  <si>
    <t>ASISTENIA TECNICA PARA EL CONTROL Y VIGILANCIA DE LAS OBRAS AUTOVIA DEL MEDITERRANEO CN-340 DE CADIZ Y GIBRALTAR A BARCELONA. TRAMO : ALGARROBO-FRIGILIANA (PROVINCIA DE MALAGA)</t>
  </si>
  <si>
    <t>CM010P33</t>
  </si>
  <si>
    <t>CM010P33I01</t>
  </si>
  <si>
    <t>CONSULTORES TECNICOS Y ECONOMICOS S.A- CONSULTECNICOS</t>
  </si>
  <si>
    <t>INTERVENTORIA TECNICA, FINANCIERA Y OPERATIVA EN LA ETAPA DE OPERACIÓN DEL CONTRTO DE CONCESION NRO. 0937 DE 1995, SANTAFE DE BOGOTA (FONTIBON) - FACATATIVA - LOS ALPES. DE IGUAL MANERA DEBERA EFECTUAR LA INTERVENTORIA DE LAS ACTIVIDADES QUE SE REALICEN DURANTE LAS ETAPAS DE OPERACION DE LOS TRAMOS QUE SE DESARROLLEN DURANTE LA VIGENCIA DE ESTE CONTRATO.</t>
  </si>
  <si>
    <t>INTERVENTORIA TÉCNICA, FINANCIERA Y OPERATIVA EN LA ETAPA DE CONSTRUCCION DEL CONTRATO DE CONCESION NRO. 005 DE 1999, MALLA VIAL DEL VALLE DEL CAUCA Y CAUCA.</t>
  </si>
  <si>
    <t>INTERVENTORÍA PARA EL MEJORAMIENTO Y MANTENIMIENTO INTEGRAL DE LA RUTA RUMICHACA - PASTO - MOJARRAS DEL CORREDOR VIAL DE OCCIDENTE (INCLUIDO EL MANTENIMIENTO RUTINARIO, LA SEÑALIZACIÓN, EL MONITOREO Y VIGILANCIA A LOS CONTEOS DE TRÁNSITO), RUTA 25, TRAMO 2501 Y 2502</t>
  </si>
  <si>
    <t>INTERVENTORÍA TÉCNICA, ADMINISTRATIVA, LEGAL, FINANCIERA Y AMBIENTAL PARA LA ADECUACIÓN DE LA TRONCAL NQS AL SISTEMA DE TRANSMILENIO, TRAMO SUR, SUR, ENTRE LA AVENIDA CIUDAD DE VILLAVICENCIO Y EL LÍMITE DEL DISTRITO CON SOACHA, INCLUYE PORTAL Y PATIO EN BOGOTÁ D. C.</t>
  </si>
  <si>
    <t>ALCALDIA DE MEDELLÍN</t>
  </si>
  <si>
    <t>INTERVENTORIA PARA LA CONSTRUCCION DEL PUENTE DE LA  CALLE 4 SUR  Y OBRAS COMPLEMENTARIAS</t>
  </si>
  <si>
    <t>CM010P33I02</t>
  </si>
  <si>
    <t>CONSULTORES E INTERVENTORES TECNICOS S.A.S</t>
  </si>
  <si>
    <t>INTERVENTORÍA INTEGRAL QUE INCLUYE PERO NO SE LIMITA A LA INTERVENTORÍA TÉCNICA, FINANCIERA, ADMINISTRATIVA, JURIDICA, GESTION SOCIAL, PREDIAL Y AMBIENTAL PARA EL MEJORAMIENTO, GESTION SOCIAL, PREDIAL Y AMBIENTAL DEL PROYECTO CORREDOR TRANSVERSAL MEDELLIN - QUIBDO FASE 2, PARA EL PROGRAMA CORREDORES PRIORITARIOS PARA LA PROSPERIDAD - MODULO 1</t>
  </si>
  <si>
    <t>CM010P34</t>
  </si>
  <si>
    <t>CM010P34I01</t>
  </si>
  <si>
    <t>CONCOL INGENIERIA S.A.S</t>
  </si>
  <si>
    <t>INTERVENTORIA INTEGRAL DEL CONTRATO DE CONCESIÓN PARA LA REHABILITACIÓN, RECONSTRUCCIÓN, CONSERVACIÓN, MANTENIMIENTO, OPERACIÓN Y EXPLOTACIÓN DE LA RED FERREA DEL PACIFICO (BUENAVENTURA-LA FELISA Y ZARZAL-LA TEBEIDA), DEBIENDO REVISAR, VERIFICAR, ANALIZAR Y CONCEPTUAR PERMANENTEMENTE SOBRE TODOS LOS ASPECTOS TÉCNICOS, SOCIO-AMBIENTALES, PREDIALES, FINANCIEROS, OPERATIVOS, JURIDICOS Y ADMINISTRATIVOS RELACIONADOS CON EL CONTRATO DE CONCESIÓN DE LA RED DERREA DEL PACIFICO No CONP-98</t>
  </si>
  <si>
    <t>INTERVENTORIA TÉCNICA, FINANCIERA, OPERATIVA, PREDIAL, SOCIOAMBIENTAL Y LEGAL DEL PROYECTO DE CONCESIÓN VIAL "DESARROLLO VIAL DEL ORIENTE DE MEDELLIN VALLE DE RIONEGRO Y CONEXIÓN A PUERTO TRIUNFO, EN EL MARCO DEL CONTRATO DE CONCESIÓN 275/1996</t>
  </si>
  <si>
    <t>INTERVENTORIA TÉCNICA, ADMINISTRATIVA, FINANCIERA Y AMBIENTAL PARA LA CONSTRUCCIÓN DE LAS OBRAS DEL SISTEMA DE TRANSPORTE INTEGRADO MASIVO DEL DISTRITO DE BARRANQUILLA Y SU AREA METROPOLITANA, SISTEMA TRANSMETRO, DE ACUERDO CON LOS PLANOS DE INTERVENCIÓN DE CADA UNO DE LOS COMPONENTES (TRONCALES, ESTACIONES Y PORTALES)</t>
  </si>
  <si>
    <t>INTERVENTORIA TÉCNICA, ADMINISTRATIVA, LEGAL, FINANCIERA Y AMBIENTAL DE LA ADECUAVIÓN DE LA TRONCAL CALLE 13 AL SISTEMA TRANSMILENIO, ENTRE LA TRONCAL CARACAS Y PUENTE ARANDA</t>
  </si>
  <si>
    <t>INTERVENTORIA TÉCNICA, ADMINISTRATIVA, FINANCIERA, LEGAL, SOCIAL Y AMBIENTAL DE LAS OBRAS Y ACTIVIDADES PARA LA MALLA VIAL ARTERIAL, INTERMEDIA Y LOCAL DE LOS DISTRITOS DE CONSERVACIÓN EN LA CIUDAD DE BOGOTA DC, CORRESPONDIENTE AL GRUPO 4</t>
  </si>
  <si>
    <t>CM010P35</t>
  </si>
  <si>
    <t>CM010P35I02</t>
  </si>
  <si>
    <t>WSP SERVICIOS S.A.S</t>
  </si>
  <si>
    <t>INTERVENTORIA TECNICA, FINANCIERA Y OPERATIVA EN LAS ETAPAS DE CONSTRUCCIÓN Y OPERACIÓN DEL CONTRATO DE CONCESIÓN No 001161 DE 2001 CARRETERA ZIPAQUIRA-PALENQUE/BUCARAMANGA</t>
  </si>
  <si>
    <t>INTERVENTORIA SIMULTANEA TECNICA, ADMINISTRACIÓN, FINANCIERA, SOCIAL Y AMBIENTAL PARA LA CONSTRUCCIÓNDE LAS SIGUIENTES OBRAS; A) INTERSECCIÓN AV. PASEO COUNTRY CON AV. CARLOS LLERAS RESTREPO EN BOGOTA B)INTERSECCIÓN A DESNIVELDE LA AV. GERMAN ARCINIEGAS POR AV. LAUREANO GOMEZ EN BOGOTA C) AV. GERMAN ARCINIEGAS DESDE CL 106 HASTA AV. LAUREANO GOMEZ EN BOGOTA</t>
  </si>
  <si>
    <t xml:space="preserve">INTERVENTORIA PARA LA CONSTRUCCIÓN DE LA AVENIDA LAUREANO GOMEZ AX (9) DESDE AV SAN JUAN BOSCO AC (170) HASTA LA AVENIDA CEDRITOS AC (147) Y CONSTRUCCIÓN DE LA CALZADA SUR DE LA AVENIDA SAN JOSE AC (170)DESDE AVENIDA BOYACA HASTA AVENIDA COTA AX (91) CORRESPONDIENTES RESPECTIVAMENTE A LOS CODIGOS DE OBRA 101 Y 107 DEL ACUERDO 180 DE 2005 DE VALORIZACIÓN EN BOGOTA </t>
  </si>
  <si>
    <t>CM010P36</t>
  </si>
  <si>
    <t>CM010P36I01</t>
  </si>
  <si>
    <t>TECNOCONSULTAS S.A.S</t>
  </si>
  <si>
    <t>CONSULTORIA, ASESORIA E INTERENTORIA TECNICO - ADMINISTRATIVA DE LAS OBRAS DE REHABILITACIÓN DE LA CARRETERA SAN ONOFRE-MARIA LA BAJA</t>
  </si>
  <si>
    <t>CONSULTORIA, ASESORIA E INTERVENTORIA TÉCNICO-ADMINSITRATIVA DE LAS OBRAS DE REHABILITACIÓN DEL SECTOR K85+630-SAN ONOFRE DE LA CARRETERA TOLUVIEJO-SAN ONOFRE</t>
  </si>
  <si>
    <t>INTERVENTORIA TÉCNICA, ADMINISTRATIVA Y FINANCIERA PARA LA RECONSTRUCCIÓN, PAVIMENTACIÓN Y/O REPAVIMENTACIÓN DE LAS VIAS INCLUIDAS DENTRO DEL PROGRAMA DE PAVIMENTACIÓN DE INFRAESTRUCTURA VIAL DE INTEGRACIÓN Y DESARROLLO REGIONAL PLAN 2500 EN LOS DEPARATAMENTOS DE ATLANTICO Y MAGDALENA</t>
  </si>
  <si>
    <t>CM010P36I02</t>
  </si>
  <si>
    <t>GARPER INGENIERIA CIA S.A.S</t>
  </si>
  <si>
    <t>INTERVENTORIA AL CONTRATO DE CONCESIÓN No 044 DE 1993 PARA LA REHABILITACIÓN, CONSTRUCCIÓN, MEJORMIENTO, CONSERVACIÓN, MANTENIMIENTO Y OPERACIÓN DE LA VIA BARRANQUILLA-CIENAGA ENTRE LAS ABSCISAS KO+000 AL K62+00</t>
  </si>
  <si>
    <t>CM010P36I03</t>
  </si>
  <si>
    <t>CIVING INGENIEROS CONTRATISTAS  S EN C.</t>
  </si>
  <si>
    <t>CONTRATAR LA INTERVENTORIA TÉCNICA ADMINISTRATIVA, FINANCIERA Y DEL CONTRATO DE LAS OBRAS DE MANTENIMIENTO DE LA INFRAESTRUCTURA DEL SISTEMA DE TRANSPORTE MASIVO DE LA CIUDAD DE BOGOTA</t>
  </si>
  <si>
    <t>CM010P37</t>
  </si>
  <si>
    <t>CM010P37I01</t>
  </si>
  <si>
    <t>DIS S.A.S</t>
  </si>
  <si>
    <t>INTERVENTORIA PARA EL SEGUIMIENTO Y MANTENIMIENTO DE LAS CARRETERAS HONDA-RIO ERMITAÑO - LA LIZAMA - SAN ALBERTO, RTAS 45, TRAMOS 4510, 4511 Y 4513, MODULO 2</t>
  </si>
  <si>
    <t>INTERVENTORIA PARA LA TERMINACIÓN DEL TUNEL DE BUENAVISTA, UBICADO EN LA CARRETERA BOGOTÁ-VILLAVICENCIO</t>
  </si>
  <si>
    <t xml:space="preserve">INTERVENTORIA DE LOS ESTUDIOS Y DISEÑOS PAVIMENTACIÓN Y/O REPAVIMENTACIÓN DE LAS VIAS INCLUIDAS DENTRO DEL PROGRAMA DE PAVIMENTACIÓN DE INFRAESTRUCUTURA VIAL DE NTEGRACIÓN Y DESARROLLLO GRUPO 07, TRAMO 1: EL VIAJANO-SAN MARCOS-MAJAGUAL </t>
  </si>
  <si>
    <t>CM010P37I02</t>
  </si>
  <si>
    <t>PROYECTOS Y ESTRUCTURAS ESPECIALES S.A.S</t>
  </si>
  <si>
    <t>TERMINAL DE CONTENEDORES DE BUENAVENTURA</t>
  </si>
  <si>
    <t>INTERVENTORIA TÉCNICA, ADMINISTRATIVA Y AMBIENTAL PARA LA CONSTRUCCIÓN DE UN TERMINAL DE CONTENEDORES EN EL PUERTO DE BUENAVENTURA</t>
  </si>
  <si>
    <t>CM010P38</t>
  </si>
  <si>
    <t>CM010P38I01</t>
  </si>
  <si>
    <t>INGENIERIA Y CONSULTORIA INGECON S.A.S</t>
  </si>
  <si>
    <t>Interventoría técnica, administrativa, financiera y ambiental para las intervenciones integrales a la malla vial local del grupo vial Fase I-Grupo 2 (Localidad de Suba) con recursos cofinanciados entre el IDU y los fondos de desarrollo local, en la ciudad de Bogotá D.C.</t>
  </si>
  <si>
    <t>TRANSCARIBE</t>
  </si>
  <si>
    <t>Asesoría e interventoría técnica, financiera y ambiental para la construcción de un tramo de corredor del sistema integrado de transporte masivo Trancaribe del amparo a Cuatro Vientos. Cartagena de Indias DT y C</t>
  </si>
  <si>
    <t>CM010P38I02</t>
  </si>
  <si>
    <t xml:space="preserve">CONSULTORIA INTEGRAL EN INGENIERIA S.A DE C.V </t>
  </si>
  <si>
    <t>Secretaría de Obras y Servicios de la Ciudad de México</t>
  </si>
  <si>
    <t>Supervisión a la construcción de los puentes vehiculares Fray Servando y Av. Del Taller en el cruce de Francisco de Paso y Troncoso y Av. Del Taller</t>
  </si>
  <si>
    <t>MXN</t>
  </si>
  <si>
    <t>Supervisión para la construcción del distribuidor vial (Puente vehicular) Ermita Iztapalapa Eje 3 Oriente, Delegación Iztapalapa</t>
  </si>
  <si>
    <t>Supervisión de la construcción del corredor vial de la linea 4 metrobus buenavista-centro histórico-San Lázaro con extensión al aeropuerto internacional de la ciudad de México en una longitud de 27,3 km con influencia en las delegaciones Cuahetemoc y Venustiano Carranza</t>
  </si>
  <si>
    <t>CM010P39</t>
  </si>
  <si>
    <t>CM010P39I01</t>
  </si>
  <si>
    <t>IV INGENIEROS CONSULTORES SUCURSAL COLOMBIA S.A</t>
  </si>
  <si>
    <t>CONSELLERIA D INFRAESTRCUTURES TERRITORIMED AMBIENT</t>
  </si>
  <si>
    <t>CONSULTORIA Y ASISTENCIA TÉCNICA DE DIRECCIÓN, CONTROL Y VIGILANCIA DE LAS OBRAS (INTERVENTORIA) DE LA PROLONGACIÓN DE LA LINEA T4 DE TRANVIA METROVALENCIA, TRAMO RADIO TELEVISIÓN VALENCIANA RTVV -BARRIO COMA/VALTERNA</t>
  </si>
  <si>
    <t>CONSULTORIA Y ASISTENCIA TÉCNICA DE DIRECCIÓN, CONTROL Y VIGILANCIA DE LAS OBRAS (INTERVENTORIA) DE LA AUTOVIA DE PLANA (CV-10) TRAMO TORNESA-VILLANOVA D ALCOLEA (AEROPUERTO) CASTELLÓN</t>
  </si>
  <si>
    <t>CM010P39I03</t>
  </si>
  <si>
    <t>CELQO  S.A.S</t>
  </si>
  <si>
    <t>INTERVENTORIA  DE LOS ESTUDIOS Y DISEÑOS, PAVIMENTACIÓN Y/O REPAVIMENTACIÓN DE LAS VIAS INCLUIDAS DESDE EL PROGRAMA DE PAVIEMNTACIÓN DE INFRAESTRUCTURA VIAL DE INTEGRACIÓN Y DESARROLLO GRUPO 26, VIA SANTIAGO-BERRIO-PARADES CON UNA LONGITUD DE 16 KM EN EL DEPARTAMENTO DE ANTIQOUIA, VIA TRANSVERSAL BOYACA (DOS Y MEDIO-EL OASIS) CON UNA LONGITUD DE 20 MK EN EL DEPARTAMENTO DE BOYACA</t>
  </si>
  <si>
    <t>CM010P39I02</t>
  </si>
  <si>
    <t>ALPHA GRUPO CONSULTOR E INTERVENTOLR S.A.S</t>
  </si>
  <si>
    <t>METROCALI SA</t>
  </si>
  <si>
    <t>INTERVENTORIA TÉCNICA, ADMINISTRATIVAA, FINANCIERA, SOCIAL Y AMBIENTAL DE LAS CONSTRUCCIONES DE CORREDORES Y OBRAS COMPLEMENTARIAS DEL SISTEMA INTEGRADO DE TRANSPORTE MASIVO DE PASAJEROS DE SANTIAGO DE CALI, DE ACUERDO A LOS FRENTES 1 Y 2</t>
  </si>
  <si>
    <t>ALCALDIA DE SANTIAGO DE CALI</t>
  </si>
  <si>
    <t>INTERVENTORIA TÉCNICA, SOCIO AMBIENTAL, LEGAL, ADMINISTRATIVA, PREDIAL Y FINANCIERA A LOS CONTRATOS DE CONCESIÓN AP 005-010, 004,-010 Y 003-010, DERIVADOS DE LA LICITACIÓN PUBLICA 4151-OP-09-2009, GRUPO 1</t>
  </si>
  <si>
    <t>SECRETARIA DE INFRAESTRUCTURA VIAL Y VALORIZACIÓN</t>
  </si>
  <si>
    <t>INTERRVENTORIA TÉCNICA, FINANCIERA Y AMBIENTAL PARA LOS ESTUDIOS Y DISEÑOS, CONSTRUCCIÓN Y MEJORAMIENTO DE LA TRANSVERSAL 103 ENTRE LAS CARRERAS 26 Y 28D POR EL SISTEMA DE CONCESIÓN</t>
  </si>
  <si>
    <t>CM010P40</t>
  </si>
  <si>
    <t>CM010P40I02</t>
  </si>
  <si>
    <t xml:space="preserve">TEC CUATRO S.A SUCURSAL COLOMBIA </t>
  </si>
  <si>
    <t xml:space="preserve">CONTROL Y VIGILANCIA DE LAS OBRAS VARIANTE DE PUENTES EBRO CARRETERA N-232 DE VINAROZ A SANTANDER PK 208,000 AL PK 212,500 PROVINCIA DE ZARAGOZA, CLAVE 23-Z-3730 </t>
  </si>
  <si>
    <t>CM010P40I03</t>
  </si>
  <si>
    <t xml:space="preserve">SALGADO MELENDEZ Y ASOCIADOS INGENIEROS CONSULTORES S.A </t>
  </si>
  <si>
    <t>INTERVENTORIA PARA EL MEJORAMIENTO Y MANTENIMIENTO INTEGRAL DE LA RUTA SINCELEJO-TOLUVIEJO-CARTAGENA DEL CORREDOR VIAL DEL CARIBE (INCLUIDO EL MANTENIMIENTO RUTINARIO, LA SEÑALIZACIÓN, EL MONITOREO Y VIGILANCIA Y LOS CONTEOS DE TRANSITO) RUTA 25 8C 01 Y RUTA 90, TRAMOS 9004 Y 9005</t>
  </si>
  <si>
    <t>CM010P41</t>
  </si>
  <si>
    <t>CM010P41I02</t>
  </si>
  <si>
    <t>CM010P41I03</t>
  </si>
  <si>
    <t>CM010P42</t>
  </si>
  <si>
    <t>CM010P42I03</t>
  </si>
  <si>
    <t>GOBERNACIÓN DE MAGDALENA</t>
  </si>
  <si>
    <t>CONTRATO DE INTERVENTORIA No 001 DE 2007 PARA LA PRIMERA FASE DEL PLAN DEL NORTE DEL DEPARTAMENTO DE MAGDALENA</t>
  </si>
  <si>
    <t>CM010P42I02</t>
  </si>
  <si>
    <t>CM010P43</t>
  </si>
  <si>
    <t>CM010P43I01</t>
  </si>
  <si>
    <t>TECNUMEC S.A.S</t>
  </si>
  <si>
    <t xml:space="preserve">Interventoría del Proyecto Corredor del Sur y Marginal de la Selva” </t>
  </si>
  <si>
    <t>Interventoría para el Mantenimiento y Rehabilitación de las Carreteras: Barbosa – Tunja y Chiquinquirá – Tunja</t>
  </si>
  <si>
    <t xml:space="preserve">Interventoría Técnica, Administrativa, Financiera, Ambiental y Social para la Rehabilitación de los Tramos Rojos (Calle 170) de las vías de la Malla Vial Arterial Principal y complementaria correspondiente al grupo V en Bogotá D.C. </t>
  </si>
  <si>
    <t>CM010P43I03</t>
  </si>
  <si>
    <t>PRODEINCOL S.A.S</t>
  </si>
  <si>
    <t>MAATZ - Compañía Nacional de Caminos</t>
  </si>
  <si>
    <t>Supervisión y Control de Calidad del Proyecto de Concesion Ruta 431, comprende la construcción de una ruta nueva, su operación y mantenimiento.</t>
  </si>
  <si>
    <t>CM010P43I02</t>
  </si>
  <si>
    <t>CB INGENIEROS S.A.S</t>
  </si>
  <si>
    <t>Interventoría Técnica y Administrativa para la construcción de las vías de acceso a barrios en la Localidad de Usme, así: Acceso UE-3 (Barrios El Virrey y Los Comuneros), Acceso UE-5 (Barrios Alfonso López, La Reforma, La Alborada y El Progreso), Acceso UE-6 (Barrios Serranías, Lorenzo Alcantuz y Antonio José de Sucre) y Acceso UE-8 (Barrios El Danubio y La Fiscala), en Bogotá D.C.</t>
  </si>
  <si>
    <t>CM010P43M4</t>
  </si>
  <si>
    <t>CM010P43M4I01</t>
  </si>
  <si>
    <t>Interventoría técnica, administrativa, financiera y ambiental para los proyectos de mejoramiento y mantenimiento de la Red Terciaria en el Departamento de Norte de Santander.</t>
  </si>
  <si>
    <t>Interventoría para el Mantenimiento y Rehabilitación de las carreteras Altamira – Orrapihuasi – Depresión El Vergel – Florencia, Ruta 2003 y 2003A; Pitalito – Garzón, Ruta 45 Tramo 4504 y Variante de Garzón Ruta 45HL, Departamentos de Caqueta y Huila, Módulo 3</t>
  </si>
  <si>
    <t>Interventoría para la Rehabilitación de Tramos Rojos (Calle 170) de  vías Malla Vial Arterial Principal y complementaria en Bogotá</t>
  </si>
  <si>
    <t>CM010P43M4I03</t>
  </si>
  <si>
    <t>CM010P44</t>
  </si>
  <si>
    <t>CM010P44I01</t>
  </si>
  <si>
    <t>PAULO EMILIO BRAVO CONSULTORES S.A.S</t>
  </si>
  <si>
    <t>Interventoria integral del contrato de concesion No. 008 de 2010, cuyo objeto es el otorgamiento de una concesion, para que un concesionario realice por su cuenta y riesgo las obras necesarias para la construccion, rehabilitacion, ampliacion, mejoramiento y conservacion, segun corresponda del proyecto vial Transversal de Las Americas y la preparacion de los estudios y diseños definitivos, la gestion predial, social y ambiental, la obtencion y/o modificacion de licencias ambientales, al financiacion, la operacion y el mantemiento de las obras, en el corredor vial "Transversal de Las Americas sector 1", denominado corredor vial del Caribe.</t>
  </si>
  <si>
    <t>Interventoria de la construccion y pavimentacion del sector quebrada las doradas - depresion el vergel - Orrapihuasi de la carretera Altamira - Florencia</t>
  </si>
  <si>
    <t xml:space="preserve">Interventoria tecnica, financiera, operativa, predial, socio ambiental y legal del proyecto de Concesion vial No 503 de 1994 "Cartagena Barranquilla" </t>
  </si>
  <si>
    <t>Interventoria de las obras de pavimentacion de la carretera Cebadal - Consaca - Sandona - Pasto</t>
  </si>
  <si>
    <t>CM010P44I02</t>
  </si>
  <si>
    <t>ESTUDIOS TECNICOS S.A.S</t>
  </si>
  <si>
    <t>INTERVENTORÍA PARA EL MEJORAMIENTO Y MANTENIMIENTO DE LA VÍA SIMÓN BOLÍVAR – ANCHICAYA, ANTIGUA VÍA A BUENAVENTURA SECTORES BAJO ANCHICAYA (K68) – AGUACLARA (K80) Y ZACARIAS (K106) – EL PAILON (K114)</t>
  </si>
  <si>
    <t>Realizar la interventoría a las obras y actividades que se realicen para el mantenimiento, rehabilitación, mejoramiento y pavimentación de la vía Tame-Arauca, entre los sectores k111+000 (puente sobre el río lipa) y el k151+722 82y2 de la antioqueña) en el departamento de Arauca.</t>
  </si>
  <si>
    <t>CM010P45</t>
  </si>
  <si>
    <t>CM010P45I01</t>
  </si>
  <si>
    <t>ARREDONDO MADRID INGENIEROS A.I.M LTDA</t>
  </si>
  <si>
    <t>INTERVENTORIA TECNICA, Y FINANCIERA EN SUS ETAPAS DE DISEÑO Y PROGRAMACIÓN  Y DE CONSTRUCCIÓN DE LA CONCESIÓN PARA EL DESARROLLO VIAL DEL ORIENTE DE MEDELLIN Y VALLE DE RIONEGRO Y CONEXIÓN A PUERTO TRIUNFO</t>
  </si>
  <si>
    <t>INTERVENTORIA TÉCNICA, OPERATIVA Y FINANCIERA DEL CONTRATO DE CONCESIÓN No 0275 DE 1996, DESARROLLO VIAL DEL ORIENTE DE MEDELLIN Y VALLE DE RIONEGRO Y CONEXIÓN A PUERTO TRIUNFO</t>
  </si>
  <si>
    <t>INTERVENTORIA TÉCNICA ,FINANCIERA Y OPERATIVA EN LA ETAPA DE OPERACIÓN DEL CONTRATO DE CONCESIÓN No 0275 DE 1996 DEVIMED</t>
  </si>
  <si>
    <t>CM010P45I02</t>
  </si>
  <si>
    <t>PLANES S.A</t>
  </si>
  <si>
    <t>CORABASTOS SA</t>
  </si>
  <si>
    <t>INTERVENTORIA TÉCNICA, LEGAL, ADMINSITRATIVA, FIANANCIERA Y OPERACIÓN DEL CONTRATO DE CONCESIÓN No 070 de 2005, PARA EL DISEÑO, CONSTRUCCIÓN, OPERACIÓN Y MANTENIMIENTO DE LA MALLA VIAL DE LA CENTRAL DE ABASTOS SA (CORABASTOS) EN LA CIUDAD DE BOGOTÁ</t>
  </si>
  <si>
    <t>INTERVENTORIA TÉCNICA, ADMINISTRATIVA, FINANCIERA, SOCIAL Y AMBIENTAL PARA LA REVISIÓN Y AJUSTE DE LOS ESTUDIOS Y DISEÑOS Y CONSTRUCCIÓN DEL CORREDOR CENTRO TROCAL DE AGUABLANCA Y OBRAS COMPLEMENTARIAS DEL SISTEMA INTEGRADO DE TRANSPORTE DE PASAJEROS DE SANTIAGO DE CALI</t>
  </si>
  <si>
    <t>GOBERNACIÓN DE LA GUAJIRA</t>
  </si>
  <si>
    <t>INTERVENTORIA TÉCNICA Y ADMINISTRATIVA DE LA CONCESIÓN PARA LA ADECUACIÓN Y/O REHABILITACIÓN DE LA RED VIAL SECUNDARIA Y TERCIARIA, SU OPERACIÓN Y MANTENIMIENTO EN UNA LONGITUD DE 88,5 KM EN EL DEPARTAMENTO DE LA GUAJIRA</t>
  </si>
  <si>
    <t>CM010P46</t>
  </si>
  <si>
    <t>CM010P46I01</t>
  </si>
  <si>
    <t>HMV SUPERVISIÓN S.A.S</t>
  </si>
  <si>
    <t>INSTITUTO DE NACIONAL DE VIAS</t>
  </si>
  <si>
    <t>Interventoría para el Mejoramiento y Mantenimiento Integral de la Ruta Hatillo (Cruce Don Matías) - Caucásia del Corredor Vial de Occidente (Incluido el Mantenimiento Rutinario, la Señalización, el Monitoreo y Vigilancia y los conteos de tránsito) Ruta 25 Tramo 2510, 2511 y 2512.</t>
  </si>
  <si>
    <t>INSTITUTO DE DESARROLLO URBANO</t>
  </si>
  <si>
    <t>Interventoría técnica, administrativa, financiera, legal, social  y ambiental para la ampliación de la autopista norte entre calles 180 a 192 y construcción de las obras complementarias del puente norte de la calle 183 (futura avenida san Antonio) por Autopista Norte entre Carrera 36 y la carrera 47. en Bogotá D.C.</t>
  </si>
  <si>
    <t>Interventoría técnica, administrativa, financiera, ambiental y social para la rehabilitación de tramos rojos de las vías de la malla vial arterial principal y complementaria correspondiente al Grupo 1 en Bogotá D.C</t>
  </si>
  <si>
    <t>Interventoría técnica, administrativa , financiera y ambiental para la construcción de la Avenida Ciudad de Cali desde la Transversal 91 hasta el aproche oriental de los puentes Vehiculares sobre el Brazo del Humedal Juan Amarillo en Bogotá D.C</t>
  </si>
  <si>
    <t>Interventoría de la Construcción y pavimentación del sector Quebrada Las Doradas - Depresión el Vergel - Orrapihuasi de la carretera Altamira Florencia.  Incluye diseño de obras de protección, estabilización y drenaje de más de 20 sitios de taludes inestables.</t>
  </si>
  <si>
    <t>INSTITUTO NACIONAL DE VIAS</t>
  </si>
  <si>
    <t>Interventoria de las obras de pavimantacion de la Carretera Cebadal-Consacá-Sandoná - Pasto.</t>
  </si>
  <si>
    <t>CM010P47</t>
  </si>
  <si>
    <t>CM010P47I01</t>
  </si>
  <si>
    <t>HACE INGENIEROS S.A.S</t>
  </si>
  <si>
    <t>INTERVENTORÍA PARA EL MEJORAMIENTO Y MANTENIMIENTO CARRETERA HONDA-RIO ERMITAÑO, RUTA 4510, SECTORES DEL PR 20+000 AL PR 67+000 Y DEL PR 86+000 AL PR 106+400, Y SECTOR RÍO ERMITAÑO - SAN ALBERTO, RUTA 45 TRAMOS 4511 Y 4513.</t>
  </si>
  <si>
    <t>INTERVENTORÍA TÉCNICA, ADMINISTRATIVA, FINANCIERA Y AMBIENTAL PARA LAS INTERVENCIONES INTEGRALES A LA MALLA VIAL LOCAL DEL GRUPO VIAL FASE III - GRUPO 2 (LOCALIDAD DE TUNJUELITO Y CIUDAD BOLIVAR) CON RECURSOS COFINANCIADOS ENTRE EL IDU Y LOS FONDOS DE DESARROLLO LOCAL, EN LA CIUDAD DE BOGOTÁ D.C.</t>
  </si>
  <si>
    <t>INTERVENTORIA TÉCNICA PARA LAS VÍAS INTERMEDIAS Y LOCALES QUE EJECUTAN URBANIZADORES Y/O TERCEROS EN BOGOTÁ D.C.</t>
  </si>
  <si>
    <t>INTERVENTORÍA PARA EL MANTENIMIENTO Y REHABILITACION EN LAS CARRETERAS HATILLO (HOYO RICO) - LOS LLANOS– TARAZA - CAUCASIA, RUTA 25; TRAMO 2510 SECTOR HOYO RICO (PR52+0474) – LOS LLANOS, TRAMO 2511 SECTOR LOS LLANOS - YARUMAL (PR25+0050) Y VALDIVIA – TARAZÁ Y TRAMO 2512 TARAZÁ – CAUCASIA. DEPARTAMENTO DE ANTIOQUIA.</t>
  </si>
  <si>
    <t>CM010P47I02</t>
  </si>
  <si>
    <t>TEA LIMITADA CONSULTORIAS</t>
  </si>
  <si>
    <t>INTERVENTORÍA INTEGRAL DEL CONTRATO DE CONCSIÓN, QUE INCLUYE PERO NO SE LIMITA A LA INTERVENTORÍA TÉCNICA, FINANCIERA, CONTABLE, JURÍDICA, MEDIOAMBIENTAL, SOCIO-PREDIAL, ADMINISTRATIVA, DE SEGUROS, OPERATIVA Y DE MANTENIMIENTO DEL CONTRATO DE CONCESIÓN, EL CUAL HACE PARTE DEL PROYECTO VIAL RUTA DEL SOL Y QUE CORRESPONDE AL SECTOR 3 COMPRENDIDO ENTRE SAN ROQUE - YE DE CIÉNEGA Y VALLEDUPAR - CARMEN DE BOLIVAR.</t>
  </si>
  <si>
    <t>CM010P47I03</t>
  </si>
  <si>
    <t>CAYCO S.A.S</t>
  </si>
  <si>
    <t>INTERVENTORÍA TÉCNICA, ADMINISTRATIVA, LEGAL, FINANCIERA, AMBIENTAL Y SOCIAL PARA LA EJECUCIÓN DE LA TOTALIDAD DE LAS OBRAS DE CONSTRUCCIÓN Y TODAS LAS ACTIVIDADES NECESARIAS PARA LA ADECUACIÓN DE LA AC 26 (AV JORGE ELIECER GAITÁN) AL SISTEMA TRANSMILENIO, EN EL TRAMO 3 COMPRENDIDO ENTRE LA TV 76 Y LA KR 42B Y EN EL TRAMO 4 COMPRENDIDO ENTRE LA KR 42B Y LA KR 19, GRUPO 4 DE LA LICITACIÓN PÚBLICA NÚMERO IDU-LP-DG-022-2007</t>
  </si>
  <si>
    <t>CM010P48</t>
  </si>
  <si>
    <t>CM010P48I01</t>
  </si>
  <si>
    <t xml:space="preserve">CONSULTORES DE INGENIERIA UG21 SL SUCURSAL EN COLOMBIA </t>
  </si>
  <si>
    <t>Autoridad Portuaria De Melilla.  Ministerio De Fomento</t>
  </si>
  <si>
    <t>Asistencia Técnica  para la vigilancia y control medioambiental de las obras de Nueva Alineación del Muelle Ribera I en el Pto. de Melilla</t>
  </si>
  <si>
    <t>Unidad Especial de Aeronautica Civil</t>
  </si>
  <si>
    <t>Interventoría técnica y admninistrativa para la construccion de la torre de control del Aeropuerto Internacional El Dorado y el Centro de Gestión Aeronáutico de Colombia CGAC. Bogotá</t>
  </si>
  <si>
    <t>Agencia de Obra Publica de la Junta de Andalucia</t>
  </si>
  <si>
    <t>Asistencia Técnica y Dirección de obra de acondicionamiento de la carretera A-432. Tramo: Alanis-Guadalcanal</t>
  </si>
  <si>
    <t>Asistencia Técnica a la Dirección de obra de ensanche y mejora del firme de la A-361. Tramo: Moron Montellano</t>
  </si>
  <si>
    <t>CM010P48I02</t>
  </si>
  <si>
    <t>PROYECTOS TECNICOS DE COLOMBIA  PROYTECO S.A.S</t>
  </si>
  <si>
    <t>INTERVENTORIA TECNICA, ADMINISTRATIVA, FINANCIERA, LEGAL, SOCIAL Y AMBIENTAL DE LAS OBRAS Y ACTIVIDADES PARA LA MALLA VIAL ARTERIAL, INTERMEDIA Y LOCAL DE LOS DISTRITOS DE CONSERVACION EN LA CIUDAD DE BOGOTA D.C. CORRESPONDIENTES AL GRUPO 3.</t>
  </si>
  <si>
    <t>CM010P49</t>
  </si>
  <si>
    <t>CM010P49I02</t>
  </si>
  <si>
    <t xml:space="preserve">CANO JIMENEZ ESTUDIOS S.A </t>
  </si>
  <si>
    <t xml:space="preserve">INTERVENTORIA TÉCNICA, FIANNCIERA, OPERATIVA, PREDIAL, SOCIOAMBIENTA DEL PROYECTO GRANADA, VILLAVICENCIO-PUERTO LOPEZ Y VALLAVICENCIO-CUMARAL-K7 VIA PARATEBUENO DENOMINADO CARRETERAS NACIONALES DEL META </t>
  </si>
  <si>
    <t>INTERVENTORIA TÉCNICA, FIANNCIERA, OPERATIVA, PREDIAL, SOCIOAMBIENTAL Y LEGAL DEL PROYECTO DE CONCESIÓN VIAL SANTA MARTA-RIOHACHA-PARAGUACHON</t>
  </si>
  <si>
    <t>CM010P49I01</t>
  </si>
  <si>
    <t xml:space="preserve">ELSA TORRES ARENALES </t>
  </si>
  <si>
    <t>INTERVENTORIA TÉCNICA, ADMINISTRATIVA Y FINANCIERA PARA LA RECONSTRUCCIÓN, PAVIMENTACIÓN Y/O REPAVIMENTACIÓN DE LAS VIAS INCLUIDAS DENTRO DEL PROGRAMA DE PAVIMENTACIÓN DEINFRAESTRUCTURA VIAL DE INTEGRACIÓN Y DESARROLLO REGIONAL PLAN 2500 PARA LAS VIAS, TRAMO 1: LA PLATA-PITAL, TRAMO 2;ACEVEDO-PITALITO, TRAMO 3:SAN AGUSTIN-EL ESTRECHO.OBANDO, TRAMO 4:CRUCE PALERMO-YAGUERA, TRAMO 5:GARZON-ZULUAGA-GIGANTE, EN EL DEPARTAMENTO DEL HUILA</t>
  </si>
  <si>
    <t>INTERVENTORIA TÉCNICA, ADMINISTRATIVA Y FINANCIERA PARA LA RECONSTRUCCIÓN, PAVIMENTACIÓN Y/O REPAVIMENTACIÓN DE LAS VIAS INCLUIDAS DENTRO DEL PROGRAMA DE PAVIMENTACIÓN DEINFRAESTRUCTURA VIAL DE INTEGRACIÓN Y DESARROLLO REGIONAL PLAN 2500 PARA LAS VIAS, TRAMO 1: VIA CHARALA-LA CANTERA , TRAMO 2: VIA LA CANTERA-EL ENCINO, TRAMO 3: VIA  LOS CUROS -MALAGA, TRAMO 4: DE LA VIA TRONCAL (ALBANIA)-LA LLANA, TRAMO 5: VIA LA BELLEZA-JESUS MARIA, TRAMO 6:VIA TRONCAL -PUERTO PARRA, TRAMO 7: VIA OIBA-GUADALUPE, EN EL DEPARTAMENTO DE SANTADER</t>
  </si>
  <si>
    <t>CM010P50</t>
  </si>
  <si>
    <t>CM010P50I01</t>
  </si>
  <si>
    <t xml:space="preserve">ICEACSA  CONSULTORES SUCURSAL COLOMBIA </t>
  </si>
  <si>
    <t>Sociedade  Pública de Investimentos de Galicia, S.A. (Xunta de Galicia – Gobierno regional)</t>
  </si>
  <si>
    <t>Asistencia técnica para el control y vigilancia  (interventoría) y coordinación de seguridad y salud de la obras de construcción de la autovía AG-64 Ferrol  - Vilalba. Tramo: Igrexafeita - Espiñaredo</t>
  </si>
  <si>
    <t>Dirección General de Carreteras - Demarcación Carreteras del Estado (Ministerio de Fomento - Gobierno de España)</t>
  </si>
  <si>
    <t>Consultoría y asistencia para el control y vigilancia de las obras: autovía A-8 del Cantábrico. Tramo: Mondoñedo - Lorenzana</t>
  </si>
  <si>
    <t>CM010P50I02</t>
  </si>
  <si>
    <t>COPEBA LTDA</t>
  </si>
  <si>
    <t xml:space="preserve">Instituto Nacional de Vias - INVIAS </t>
  </si>
  <si>
    <t>INTERVENTORÍA DE LOS ESTUDIOS Y DISEÑOS, PAVIMENTACIÓN YIO REPAVIMENTACIÓN DE LAS VÍAS INCLUIDAS DENTRO DEL PROGRAMA DE PAVIMENTACIÓN DE INFRAESTRUCTURA VIAL DE INTEGRACIÓN Y DESARROLLO GRUPO 69 VÍA PASTO - BUESACO - EL EMPATE CON UNA LONGITUD DE 22.88 KILÓMETROS EN EL DEPARTAMENTO DE NARIÑO.</t>
  </si>
  <si>
    <t>INTERVENTORÍA PARA EL MEJORAMIENTO Y MANTENIMIENTO DE LAS CARRETERAS CARRETO - CALAMAR - PONEDERA - PALMAR DE VARELA, CÓDIGO 2515 Y 2516, SABANA LARGA - BARRANQUILLA, CÓDIGO 9006 Y CARMEN DE BOLÍVAR - ZAMBRANO - PLATO- PUEBLO NUEVO - BOSCONIA, CÓDIGOS 8001 Y 8002 Y 8003, MODULO NO. 5.</t>
  </si>
  <si>
    <t>INTERVENTORÍA PARA LAS OBRAS DE MEJORAMIENTO Y PAVIMENTACIÓN DE LA TRANSVERSAL DEL CARARE, SECTOR VÉLEZ LANDÁZURI, TRAMO K8+700 – K16+500, RUTA 62, TRAMO 6208</t>
  </si>
  <si>
    <t>CM010P50I03</t>
  </si>
  <si>
    <t>CONSULTORES UNIDOS S.A</t>
  </si>
  <si>
    <t>Instituto de Desarrollo Urbano - IDU</t>
  </si>
  <si>
    <t>Interventoría técnica, administrativa, financiera, legal, social y ambiental de las obras y actividades para la malla vial arterial, intermedia y local de los distritos de conservación en la Ciudad de Bogotá, D.C. - Grupo No. 4</t>
  </si>
  <si>
    <t>SI</t>
  </si>
  <si>
    <t>Formulario 2 o Matriz o Ejecución</t>
  </si>
  <si>
    <t>CUMPLE</t>
  </si>
  <si>
    <t xml:space="preserve">ACTIVIDADES RUP, FORMATO 2, MATRIZ O EJECUCIÓN  </t>
  </si>
  <si>
    <t xml:space="preserve">CONSECUTIVO  RUP/ EJECUCIÓN/ MATRIZ </t>
  </si>
  <si>
    <t>Maximo 4 contratos de Supervisión o interventoría en proyectos de Infraestructura de Transporte.
Se entiende por proyectos de infraestructura de transporte, aquellos relacionados exclusivamente con Infraestructura Vial, de puertos, aeropuertos, o Infraestructura Férrea de pasajeros o de carga, urbano o interurbano.</t>
  </si>
  <si>
    <t>Vigencia del contrato despues de 1/1/90</t>
  </si>
  <si>
    <t>SMMLV finalización del contrato
PONDERADO</t>
  </si>
  <si>
    <t>DE  REQ.EXP.  ESPECIFICA</t>
  </si>
  <si>
    <t>FORMATO 6</t>
  </si>
  <si>
    <t>FORMATO 3</t>
  </si>
  <si>
    <t>Minimo 1 contratos de Supervisión o interventoría en proyectos de infraestructura de transporte vial
Infraestructura de Transporte Vial: entiéndase como Infraestructura de Transporte Vial: a) Las obras de infraestructura de carreteras pavimentadas con un ancho de carril mayor o igual a 3.50 metros, que incluyen Obras de Drenaje, ;; ó b) Las obras de infraestructura de carreteras primarias pavimentadas que cumplen la función básica de integración de ciudades o localidades entre sí, y/o conexión con zonas portuarias o fronterizas;; y/o las obras de infraestructura de carreteras secundarias pavimentadas que unen cabeceras municipales entre sí y/o que provienen de una cabecera municipal y conectan con una carretera primaria; ó c.) Las obras de infraestructura de vías urbanas y rurales de primer orden, que en su construcción tengan pavimentos rígidos y/o flexibles. Para el caso de vías urbanas serán aquellas que se consideren de la malla vial arterial.</t>
  </si>
  <si>
    <t>Mínimo uno 1 de los contratos principales, mediante los cuales se va a acreditar la experiencia específica, deberá ser de supervisión o interventoría de una concesión de un proyecto de infraestructura de transporte celebrado y ejecutado y/o en ejecución en Colombia y que incluya por lo menos dentro de su objeto y/o alcance la supervisión o interventoría que puede ser Técnica y Financiera, y/o Técnica y Social, y/o Técnica y Ambiental del proyecto.</t>
  </si>
  <si>
    <t>Maximo 1 contrato por asistente + Promesa de contrato de Asistencia tecnico</t>
  </si>
  <si>
    <t>Interventoría técnica, financiera, operativa, predial, socio ambiental y legal del proyecto de concesión Malla Vial del Valle del Cauca y Cauca.</t>
  </si>
  <si>
    <t>INTERVENTORIA TECNICA, AMBIENTAL, LEGAL, ADMINISTRATIVA, PREDIAL, FINANCIERA, Y OPERATIVA EN LA ETAPA DE OPERACIÓN DEL CONTRATO DE CONCESION # 0849 DE 1995 DESARROLLO VIAL CARRETERA NEIVA-ESPINAL-GIRARDOT.</t>
  </si>
  <si>
    <t>Interventoría Técnica, Administrativa, Legal, Financiera y Ambiental para construcción de cuatro tramos de infraestructura del sistema integrado de transporte masivo para el Área Metropolitana de Bucaramanga, sobre la carrera quince entre la virgen y la Avenida Quebradaseca, sobre la autopista Bucaramanga – Floridablanca, entre el puente provenza y el puente vehicular de cañaveral y entre el puente vehicular de cañaveral y papi quiero piña, sobre la carrera veintisiete entre la UIS y la Avenida Quebrada Seca y el par vial calle 10-calle 11 del Municipio de Bucaramanga.  Contrato No. 002 de 2006</t>
  </si>
  <si>
    <t>INTERVENTORIA TECNICA, FINANCIERA, OPERATIVA, PREDIAL, SOCIO-AMBIENTAL Y LEGAL DEL PROYECTO DE CONCESION MALLA VIAL DEL VALLE DEL CAUCA Y CAUCA - MVVCC, EN EL MARCO DEL CONTRATO DE CONCESION 005 DE 1999, CUYO OBJETO ES EL DE REVISAR VERIFICAR, ANALIZAR Y CONCEPTUAR, PERMANENTEMENTE SOBRE TODO LOS ASPECTOS TECNICOS , FINANCIEROS, OPERATIVOS, PREDIALES, SOCIO-AMBIENTALES Y LEGALES RELACIONADOS CON EL DISEÑO , LA CONSTRUCCION , LA OPERACION, Y EL MANTENIMIENTO DE SLOS STES TRAMOS PERTENECIENTES AL CONTRATO DE CONCESION 005 DE 1999 "MALLA VIAL DEL VALLE DEL CAUCA Y CAUCA-MVVCC".</t>
  </si>
  <si>
    <t>INTERVENTORIA TECNICA, ADMINISTRATIVA, FINANCIERA, LEGAL, SOCIAL Y AMBIENTAL DE LAS OBRAS Y ACTIVIDADES PARA LA MALLA VIAL ARTERIAL, INTERMEDIA Y LOCAL DE LOS DISTRITOS DE CONSERVACION EN LA CIUDAD DE BOGOTA D.C. CORRESPONDIENTE AL GRUPO 2 - CENTRO</t>
  </si>
  <si>
    <t>Interventoría técnica, operativa y financiera del contrato de concesión No. 0849/95, carretera Neiva - Espinal - Girardot (Incluye la interventoría de obras complementarias adicionales autorizadas al concesionario)</t>
  </si>
  <si>
    <t>Metroplús S.A.</t>
  </si>
  <si>
    <t>Supervisión para la construcción de dos tramos de corredor para el Sistema Integrado de Transporte Masivo, Metroplús del Valled e Aburrá. Lote 1: calle 30 Entre Carreras 70 y 87 y Lote 2 Carrera 45 entre calle 67 y 86, incluye la adecuación de las carreras 44 y 46 entre calles 67 y 93</t>
  </si>
  <si>
    <t>Agencia Nacional de Infraestructura - ANI</t>
  </si>
  <si>
    <t>Interventoría técnica, financiera y operativa en la etapa de operación del contrato de concesión No 0447 de 1994 carretera Santafé de Bogotá (Puente el Cortijo) - Siberia - La Punta - El Chuscal - La Vega - Río Tobia - Villeta con base en el acta de incorporación del acuerdo conciliatorio suscrito entre la Sociedad Concesión Sabana de Occidente y el Instituo Nacionald e Concesiones - INCO - dentro del contrato de concesión No 0447 de 1994, suscrita el 10 de enero de 2008.  De igual manera deberá efectuar la Interventoría de las actividades de mantenimiento que se desarrollen durante la vigencia del contrato</t>
  </si>
  <si>
    <t>Transcaribe S.A.</t>
  </si>
  <si>
    <t>Asesoría e Interventoría Técnica, admi nistrativa y ambiental en la construccipon de un tramo de corredor del Sistema Integrado de Transporte Masivo Transcaribe desde Cuatro vientos a Bazurto en Cartagena de Indías Distrito Turístico y Cultural</t>
  </si>
  <si>
    <t xml:space="preserve">Ministerio de Fomento </t>
  </si>
  <si>
    <t>Control y Vigilancia de la obra: Eje Atlántico de Alta Velocidad. Variante de Ordes (A Coruña), Clave: 200230450</t>
  </si>
  <si>
    <t>AGENCIA NACIONAL DE INFRAESTRUCTURA - ANI -</t>
  </si>
  <si>
    <t>INSTITUTO DE DESARROLLO URBANO -IDU -</t>
  </si>
  <si>
    <t xml:space="preserve">INTERVENTORIA TECNICA ADMINISTRATIVA Y FINANCIERA LEGAL, SOCIAL, SEGURIDAD INDUSTRIAL, SALUD OCUPACIONAL Y MEDIO AMBIENTE PARA LAS OBRAS Y ACTIVIDADES PARA LA CONCERVACIÓN DE LA MALLA VIAL ARTERIAL NO TRONCAL EN EL GRUPO 5 FASE I 2013 </t>
  </si>
  <si>
    <t>Gerencia de Proyectos Estratégicos, antes Gerencia de Concesiones de la Secretaría de Infraestructura Física del Departamento de Antioquia</t>
  </si>
  <si>
    <t>Interventoría técnica y financiera durante las etapas de diseño y construcción de la concesión para el desarrollo vial del Aburrá Norte Doble Calzada Niquía - Hatillo.</t>
  </si>
  <si>
    <t>Ministerio de Fomento</t>
  </si>
  <si>
    <t>"Consultoría y asistencia para la realización del control y vigilancia de las obras: Autovía A-66 ruta de la plata carretera N-630 de Gijón al puerto de Sevilla. Tramo: Morales del Vino- Corrales provincia de Zamora"</t>
  </si>
  <si>
    <t xml:space="preserve">INTERVENTORÍA INTEGRAL DEL CONTRARO DE CONCESIÓN, QUE INCLUYE PERO NO SE LIMITA A LA INTERVENTORÍA TÉCNICA, FINANCIERA, CONTABLE, JURIDÍCA, MEDIO-AMBIENTAL, SOCIO-PREDIAL, ADMINISTRATIVA, DE SEGUROS, OPERATIVA Y DE MANTENIMIENTO DELPROYECTO VIAL RUTA DEL SOL Y QUE CORRESPONDE AL SECTOR 1 COMPRENDIDO ENTRE TOBUAGRANDE/VILLETA - EL KORAN </t>
  </si>
  <si>
    <t xml:space="preserve">INTERVENTORÍA TECNICA PARA LAS VIAS INTERMEDIAS Y LOCALES EJECUTADAS POR URBANIZADORES Y/O TERCEROS EN BOGOTA D.C </t>
  </si>
  <si>
    <t>INTERVENTORÍA PARA EL MEJORAMIENTO Y MANTENIMIENTO MEDIA - CANOA- ANSERMA NUEVO- LA VIRGINIA CÓDIGO 2302 Y MIRANDA- RIO DESBARATAO - PRADERA- PALMIRA CÓDIGO 3105</t>
  </si>
  <si>
    <t xml:space="preserve">AGENCIA NACIONAL DE INFRAESTRUCTURA </t>
  </si>
  <si>
    <t xml:space="preserve">MINISTERIO DE OBRAS PÚBLICAS DE CHILE </t>
  </si>
  <si>
    <t>INTERVENTORÍA INTEGRAL DEL CONTRATO DE CONCESIÓN QUE INCLUYE PERO NO SE LIMITA A LA INTERVENTORÍA TÉCNICA, FINANCIERA, CONTABLE, JURIDICA, MEDIO AMBIENTAL, SOCIO PREDIAL, OPERATIVA Y ADMINISTRATIVA DEL CONTRATO DE CONCESIÓN N 007 DE 2007</t>
  </si>
  <si>
    <t xml:space="preserve">Interventoría Técnica, Administrativa, Financiera, Social, Ambiental y Legal al contrato de Concesión No, 146 de 2003, para la Adecuación de la Troncal Avenida Suba al Sistema Transmilenio, para el Tramo N° 2: comprendido entre la Calle 127A y la Av. Ciudad de Cali.en Bogotá D.C. </t>
  </si>
  <si>
    <t>REALIZAR LA INTERVENTORIA INTEGRAL QUE INCLUYE PERO NO SE LIMITA A LA INTERVENTORIA TECNICA, JURIDICA, ADMINISTRATIVA, FINANCIERA, OPERATIVA, PREDIAL Y SOCIO-AMBIENTAL DEL CONTRATO DE CONCESION No. 006 de 2007. PARA LA CONCESION AREA METROPOLITANA DE CUCUTA, CONCESIONARIA SAN SIMON S.A.</t>
  </si>
  <si>
    <t>AENA</t>
  </si>
  <si>
    <t>ASISTENCIA TECNICA PARA LA VIGILANCIA Y CONTROL DE LA OBRA DE ZONA DE APOYO A LA NUEVA TERMINAL SUR DEL AEROPUERTO DE BARCELONA</t>
  </si>
  <si>
    <t>Interventoría técnica, financiera y operativa en la etapa de Construcción del proyecto vial Armenia - Pereira - Manizales.</t>
  </si>
  <si>
    <t xml:space="preserve">GOBERNACIÓN DE LA GUAJIRA </t>
  </si>
  <si>
    <t xml:space="preserve">INTERVENTORÍA TÉCNICA Y ADMINISTRATIVA DE LA CONCESIÓN PARA LA ADECUACIÓN Y/O REHABILITACIÓN DE LA RED VIAL SECUNDARIA Y TERCIARIA SU OPERACIÓN Y MANTENIMIENTO EN UNA LONGITUD DE 88,5 KM EN EL DEPARTAMENTO DE LA GUAJIRA </t>
  </si>
  <si>
    <t>CONSUÑTORÓA Y ASISTENCIA TÉCNICA PARA EL CONTROL Y VIGILANCIA DE LAS OBRAS: REMODELACIÓN DEL ENLACE DE VIRREINAS. AUTOVIA DEL MEDITERRANEO A-7 PK 2418 TRAMO: ENLACE RONDAS DE MÁLAGA Y AUTOVÍA DE MÁLAGA A-45</t>
  </si>
  <si>
    <t>INTERVENTORÍA TÉCNICA, FINANCIERA Y OPERATIVA EN LA ETAPA DE CONSTRUCCIÓN DEL CONTRATO DE CONCESIÓN NO. 005 DE 1999, MALLA VIAL DEL VALLE DEL CAUCA Y CUACA. DE IGUAL MANERA DEBE EFECTUAR LA INTERVENTORÍA DE LAS ACTIVIDADES QUE SE REALICEN DURANTE LAS ETAPAS DE OPERACIÓN DE LOS TRAMOS QUE SE DESARROLLEN DURANTE LA VIGENCIA DEL CONTRATO.</t>
  </si>
  <si>
    <t xml:space="preserve">INTERVENTORÍA PARA EL MEJORAMIENTO Y MANTENIMIENTO INTEGRAL DE LA RUTA RUMICHACA - PASTO - MOJARRAS DEL CORREDOR VIAL DE OCCIDENTE (INCLUIDO EL MANTENIMIENTO RUTINARIO, LA SEÑALIZACIÓN, EL MONITOREO Y VIGILANCIA DE LOS CONTEOS DE TRANSITO) RUTA 25 TRAMO 2501 Y 2502   </t>
  </si>
  <si>
    <t>INTERVENTORÍA TÉCNICA, ADMINISTRATIVA, LEGAL, FINANCIERA, PREDIAL, SOCIAL Y AMBIENTAL AL CONTRATO DE CONCESIÓN N BGG-040-2004 CELEBRADO ENTRE EL INSTITUTO NACIONAL DE CONCESIONES Y LA SOCIEDAD AUTOPISTA BOGOTA GIRARDOT S.A DE CONFORMIDAD CON LOS PLIEGOS DE CONDICIONES DEL CONCURSO DE MERITOS SEA-CM-014-2008. EL OBJETO DEL CONTRATO ES REVISAR, VERIFICAR, ANALIZAR Y CONCEPTUAR PERMANENTEMENTE TODOS LOS ASPECTOS TÉCNICOS, FINANCIEROS, PREDIALES, SOCIALES, AMBIENTALES, OPERATIVOS, JURIDICOS Y ADMINISTRATIVOS RELACIONADOS CON EL CONTRATO DE CONCESIÓN A EFECTO DE CONSTATAR EL CUMPLIMIENTO, POR PARTE DEL CONTRATISTA (CONSECIONARIO), DE LAS CONDICIONES ESTABLECIDAS EN EL MISMO PARA EL DESARROLLO Y CONTROL INTEGRAL DEL PROYECTO Y DETERMINAR OPORTUNAMENTE LA ACCIONES NECESARIAS PARA GARANTIZAR EL LOGRO DE LOS OBJETIVOS PREVISTOS</t>
  </si>
  <si>
    <t>INTERVENTORÍA TÉCNICA Y FINANCIERA EN SUS ETAPAS DE DISEÑO, PROGRAMACIÓN Y CONSTRUCCIÓN DEL PROYECTO DE CONCESIÓN DESARROLLO VIAL DEL ORIENTE DE MEDELLIN Y VALLE DE RIO NEGRO Y CONEXIÓN PUERTO TRIUNFO . CONTRATO DE CONCESIÓN N 275/96</t>
  </si>
  <si>
    <t xml:space="preserve">INTERVENTORÍA TÉCNICA, ADMINISTRATIVA Y FINANCIERA DEL CONTRATO DE CONCESIÓN PARA LA REHABILITACIÓN, CONSERVACIÓN, OPERACIÓN Y EXPLTACIÓN DE LA RED PACIFICA ( BUENAVENTURA- LA FELISA - LA TEBAUIDA) Y DE LA CONSTRUCCIÓN, EXPLOTACIÓN Y MANTENIMIENTO DE LA CENTRAL DE TRANSFERENCIA DE CARGA LA FELISA </t>
  </si>
  <si>
    <t>INTERVENTORÍA TÉCNICA, JURIDICA, ADMINISTRATIVA, OPERATIVA Y FINANICERA AL CONTRATO DE CONCESIÓN M 006 DE 2007 CONCESIÓN AREA METROPOLITANA DE CUCUTA Y NORTE DE SANTANDER CELEBRADO ENTRE EL INSTITUTO NACIONAL DE CONCESIONES Y CONCESIONARIA SAN SIMON S.A</t>
  </si>
  <si>
    <t>INTERVENTORIA TECNICA, FINANCIERA Y OPERATIVA EN LAS ETAPAS DE PRECONSTRUCCIÓN Y REHABILITACIÓN Y CONSTRUCCIÓN DELCONTRATO DE CONCESIÓN No 001161 DE 2001 CARRETERA ZIPAQUIRA-BUCARAMANGA (PALENQUE)</t>
  </si>
  <si>
    <t xml:space="preserve">INTERVENTORIA PARA LA CONSTRUCCIÓN DE LA AVENIDA LAUREANO GOMEZ AK (9) DESDE AV SAN JUAN BOSCO AC (170) HASTA LA AVENIDA CEDRITOS AC (147) Y CONSTRUCCIÓN DE LA CALZADA SUR DE LA AVENIDA SAN JOSE AC (170)DESDE AVENIDA BOYACA HASTA AVENIDA COTA AX (91) CORRESPONDIENTES RESPECTIVAMENTE A LOS CODIGOS DE OBRA 101 Y 107 DEL ACUERDO 180 DE 2005 DE VALORIZACIÓN EN BOGOTA </t>
  </si>
  <si>
    <t>Consultoría,  Asesoría  e  Interventoría  Técnico- administrativa de las obras de Rehabilitación de la carretera San Onofre - María La Baja</t>
  </si>
  <si>
    <t>Interventoría Técnica, Administrativa y Financiera para la Reconstrucción, Pavimentación y/o Repavimentación de las Vías incluídas dentro del Programa de Pavimentación de Infraestructura Vial de Integración y Desarrollo Regional Plan 2500 en los Departamentos de Atlántico y Magdalena</t>
  </si>
  <si>
    <t>DEPARTAMENTO DEL MAGDALENA - SECRETARIA DE INFRAESTRUCTURA</t>
  </si>
  <si>
    <t>Interventoria al Contrato de Concesi6n No. 044 de 1.993 para la Rehabilitacion, Construccion, Mejoramiento, Conservacion, Mantenimiento y Operacion de la via Barranquilla - Cienaga, entre las abscisas KO+OOO al K62+000.</t>
  </si>
  <si>
    <t>EMPRESA DE TRANSPORTE DEL TERCER MILENIO, TRANSMILENIO S.A</t>
  </si>
  <si>
    <t>Contratar la imerventoría técnica administrati va, financiera y del contrato de las obras de mantenimiento de la infraestructura del sistema de transporte masivo de la ciudad de Bogotá.</t>
  </si>
  <si>
    <t>Interventoría técnica, financier y operativa en las etapas de preconstrucción y construcción del contrato de concesiónNo 0077 de 2002 Carretera Briceño - Tunja - Sogamoso</t>
  </si>
  <si>
    <t xml:space="preserve">Interventoría técnica, financiera y operativa en la etapa de preconstrucción y construcción del contrato de concesión GG-040-2004 Concesión Bogota Girardor </t>
  </si>
  <si>
    <t>DEPARTAMENTO DEL MAGDALENA</t>
  </si>
  <si>
    <t xml:space="preserve">Interventoría, técnica operativa, financiera y administrativa al contrato de concesión No 044 de 1993 para la rehabilitación mejoamiento y operación de la carretera Cienaga - Barranquilla </t>
  </si>
  <si>
    <t>Instituto Nacional de Vías INVIAS</t>
  </si>
  <si>
    <t>Interventoría para el mejoramiento y la pavimentación de la carretera Santa Cecilia-Pueblo Rico-Apia Ruta 5003</t>
  </si>
  <si>
    <t>Instituto de Desarrollo Urbano-IDU</t>
  </si>
  <si>
    <t>Interventoría al contrato de concesión No. 106 del 5 de junio de 2003 para la adecuación de la troncal NQS Sector Norte Tramo II comprendido entre la calle 92 y la calle 68</t>
  </si>
  <si>
    <t>Secretaria de Obras y Servicios de la Ciudad de México</t>
  </si>
  <si>
    <t>Supervisión de la construcción del distribuidor vial San Antonio en los tramos IV, V y VI</t>
  </si>
  <si>
    <t xml:space="preserve">Supervisión técnica y de control administrativo y financiero para la construcción del puente que conectará a la calzada Ignacio Zaragoza con la autopista México-Puebla, con una gaza de incorporación a la calzada Ermita Iztapalapa </t>
  </si>
  <si>
    <t xml:space="preserve">CONTRATO DE INTERVENTORÍA N001 DE 2007 PARA LA PRIMERA FASE DEL PLAN VIAL DEL NORTE DEL DEPARTAMENTO MAGDALENA </t>
  </si>
  <si>
    <t>CONTROL DE LA OBRA DE AMPLIACIÓN DE LA CAPACIDAD DE LA RONDA LITORAL TRAMO ENLACE A-2 ENLACE CON LA ZONA FRANCA PROVINCIA BARCELONA CLAVE 47-B-3950</t>
  </si>
  <si>
    <t>Agencia Nacional de Infraestructura</t>
  </si>
  <si>
    <t>Interventoría técnica, financiera, administrativa, jurídica, medioambiental y socio-predial, al proyecto de infraestructura vial concesión Bogotá-Villavicencio</t>
  </si>
  <si>
    <t>INVIAS - Instituto Nacional de Vías</t>
  </si>
  <si>
    <t>Interventoría Técnica, Administrativa y Financiera para la Construcción del Tramo Piloto del Corredor Metroplús, de la Calle 30, entre las Carreras 70 y 55, en la ciudad de Medellín.</t>
  </si>
  <si>
    <t>INSTITUTO NACIONAL DE VÍAS</t>
  </si>
  <si>
    <t>Interventoría de la construcción y pavimentación del sector quebrada las doradas - depresión el Vergel - Orrapihuasi de la carretera Altamira - Florencia</t>
  </si>
  <si>
    <t>Interventoria de las Obras de Pavimentación de la Carretera Cebadal-Consaca-Sandona-Pasto</t>
  </si>
  <si>
    <t>Instituto Nacional de Concesiones (INCO)</t>
  </si>
  <si>
    <t>Interventoría Técnica, Financiera, Operativa, Predial, Socio - Ambiental y Legal del Proyecto de Concesión Vial No. 503 de 1994. "Cartagena - Barranquilla"</t>
  </si>
  <si>
    <t>INSTITUTO DE NACIONAL DE VIAS - INSTITUO NACIONAL DE CONCESIONES INCO</t>
  </si>
  <si>
    <t xml:space="preserve">Interventoría técnica, operativa y financiera en la etapa de operación del contrato de concesión 503 de 1994, Carretera Cartagena - Barranquilla.  Incluye revisión de sistemas de tratamiento de suelos para estabilización de taludes y arcillas expansivas. </t>
  </si>
  <si>
    <t>INTERVENTORÍA TÉCNICA, FINANICIERA, OPERATIVA, PREDIAL, SOCIO AMBIENTAL Y LEGAL DEL PROECTO DE CONCESIÓN VIAL ZIPAQUIRA - PALENQUE EN EL MARCO DEL CONTRATO DE OCNCESION 001161 DE 2002</t>
  </si>
  <si>
    <t>Dirección General de Carreteras (Ministerior de Fomento - Gobierno de España)</t>
  </si>
  <si>
    <t>Asistencia técnica para el control y vigilancia (interventoría) de las obras: Autopista del Atlantico, A-9. Tramo: Rebullón-Tui y Fene-Ferrol</t>
  </si>
  <si>
    <t>Instituto Nacional de Vias - INVIAS</t>
  </si>
  <si>
    <t xml:space="preserve">No. 1956 de 2008
Interventoría para el mejormamiento de las carreteras Carreto-Calamar-Pondera-Palmar de Varelacodigos 2515 y 2516 Sabana Larga Barranquilla, cdigo 9005 y Carmen de Bolivar Zambrano- Plato - Pueblo Nuevo - Bosconia </t>
  </si>
  <si>
    <t>lnterventoría técnico, económica, financiero, jurídica, administrativa, operativo, medio ambiento/ y socio predio/ del contrato de concesión bojo un esquema de asociación público privada que se derive del proceso licitatorio No VJ-VE-LP-004-2012 correspondiente al corredor concesionodo "Zipaquira - Bucaramanga (Palenque)", denominado corredor "Zipaquirá -Bucaramanga (Palenque)" (Valor facturado a la fecha y tiene en cuenta participación)</t>
  </si>
  <si>
    <t>CMP10P12</t>
  </si>
  <si>
    <t xml:space="preserve">INTEGRANTE </t>
  </si>
  <si>
    <t>PARTICIPACIÓN EN LA PROPUESTA</t>
  </si>
  <si>
    <t xml:space="preserve">3) Bienes o servicios nacionales o trato nacional </t>
  </si>
  <si>
    <t xml:space="preserve">MODULO 1 </t>
  </si>
  <si>
    <t>SMMLV aportado por integrante Ex General</t>
  </si>
  <si>
    <t>SMMLV aportado por integrante Ex Especifica</t>
  </si>
  <si>
    <t>15%SMMLV(PO)</t>
  </si>
  <si>
    <t>SMMLV aportado por integrante Ex Gral</t>
  </si>
  <si>
    <t xml:space="preserve">No lo acredito de debida forma </t>
  </si>
  <si>
    <t>CM010P12I01</t>
  </si>
  <si>
    <t>SUPERVISION E INGENIERIA DE PROYECTOS SUPERING S.A.S</t>
  </si>
  <si>
    <t>CM010P15I02</t>
  </si>
  <si>
    <t>C&amp;M CONSULTORES S.A</t>
  </si>
  <si>
    <t>MAB INGENIERIA DE VALOR S.A</t>
  </si>
  <si>
    <t>CM010P35I01</t>
  </si>
  <si>
    <t>EGIS COLOMBIA S.A.S.</t>
  </si>
  <si>
    <t>CM010P40I01</t>
  </si>
  <si>
    <t>INFRAESTRUCTURA INTEGRAL S.A.S</t>
  </si>
  <si>
    <t>CM010P41I01</t>
  </si>
  <si>
    <t>INFRAESTRUCTURA INTEGRAL  S.A.S</t>
  </si>
  <si>
    <t>CM010P42I01</t>
  </si>
  <si>
    <t>CM010P43M4I02</t>
  </si>
  <si>
    <t>CM010P48I03</t>
  </si>
  <si>
    <t xml:space="preserve">ESTUDIOS PROYECTOS Y PLANIFICACIÓN S.A EPYPSA COLOMBIA </t>
  </si>
  <si>
    <t xml:space="preserve">6) 10% Nomina Discapacidad  según Pliego de Condiciones </t>
  </si>
  <si>
    <t xml:space="preserve">ACREDITA EL INTEGRANTE EL 25% DE LA EXPERIENCIA GENERAL Y ESPECIFICA </t>
  </si>
  <si>
    <t>25% DE LO SOLICITADO EN EXPERIENCIA GENERAL Y ESPECIFICA (15%SMMLV(PO))</t>
  </si>
  <si>
    <t xml:space="preserve">No se acredita en debida forma </t>
  </si>
  <si>
    <t>CONCURSO DE MÉRITOS ABIERTO No. VJ-VGC-CM-010-2015</t>
  </si>
  <si>
    <t>PARÁMETROS</t>
  </si>
  <si>
    <t>VALOR</t>
  </si>
  <si>
    <t>Modulo 1: Puerta de Hierro-Palmar</t>
  </si>
  <si>
    <t>Modulo 2: Transversal del Sisga</t>
  </si>
  <si>
    <t>Modulo 3: Villavicencio - Yopal</t>
  </si>
  <si>
    <t>Modulo 4: santa Ana-Mocoa-Neiva</t>
  </si>
  <si>
    <t>Modulo 5: Popayan-Sant.Quilichao</t>
  </si>
  <si>
    <t>Modulo 6: Concesión Autopista al mar 1</t>
  </si>
  <si>
    <t>Modulo 7: Rumichaca-Pasto</t>
  </si>
  <si>
    <t>4% SMMLV (10%EGMIN)</t>
  </si>
  <si>
    <t>20,4% SMMLV (51%EGM)</t>
  </si>
  <si>
    <t xml:space="preserve">40% SMMLV </t>
  </si>
  <si>
    <t xml:space="preserve">5% SMMLV </t>
  </si>
  <si>
    <t>25%*40%SMMLV</t>
  </si>
  <si>
    <t>Presupuesto oficial SMLMVModulo 1</t>
  </si>
  <si>
    <t>Presupuesto oficial SMLMV Modulo 2</t>
  </si>
  <si>
    <t>Presupuesto oficial SMLMV Modulo 3</t>
  </si>
  <si>
    <t>Presupuesto oficial SMLMV Modulo 4</t>
  </si>
  <si>
    <t>Presupuesto oficial SMLMV Modulo 5</t>
  </si>
  <si>
    <t>Presupuesto oficial SMLMV Modulo 6</t>
  </si>
  <si>
    <t>Presupuesto oficialSMLMV Modulo 7</t>
  </si>
  <si>
    <t xml:space="preserve">Fecha de cierre  según Adendas </t>
  </si>
  <si>
    <t xml:space="preserve">Fecha de cierre s según Pliego de condiciones  </t>
  </si>
  <si>
    <t xml:space="preserve">SERIE SMLMV </t>
  </si>
  <si>
    <t xml:space="preserve">AÑO </t>
  </si>
  <si>
    <t>VALOR (COP)</t>
  </si>
  <si>
    <t>15%SMMLV (DESEMPATE)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</si>
</sst>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 #,##0.00_);_(&quot;$&quot;\ * \(#,##0.00\);_(&quot;$&quot;\ * &quot;-&quot;??_);_(@_)"/>
    <numFmt numFmtId="164" formatCode="_-&quot;$&quot;* #,##0_-;\-&quot;$&quot;* #,##0_-;_-&quot;$&quot;* &quot;-&quot;_-;_-@_-"/>
    <numFmt numFmtId="165" formatCode="dd/mm/yyyy;@"/>
    <numFmt numFmtId="166" formatCode="&quot;$&quot;#,##0;[Red]&quot;$&quot;#,##0"/>
    <numFmt numFmtId="167" formatCode="&quot;$&quot;#,##0.00;[Red]&quot;$&quot;#,##0.00"/>
    <numFmt numFmtId="168" formatCode="0.0%"/>
    <numFmt numFmtId="169" formatCode="_-[$$-240A]\ * #,##0_-;_-[$$-240A]\ * #,##0\-;_-[$$-240A]\ * &quot;-&quot;_-;_-@_-"/>
    <numFmt numFmtId="170" formatCode="_-[$$-409]* #,##0.00_ ;_-[$$-409]* \-#,##0.00\ ;_-[$$-409]* &quot;-&quot;??_ ;_-@_ "/>
    <numFmt numFmtId="171" formatCode="_ * #,##0.00_ ;_ * \-#,##0.00_ ;_ * &quot;-&quot;??_ ;_ @_ "/>
  </numFmts>
  <fonts count="14" x14ac:knownFonts="1">
    <font>
      <sz val="12"/>
      <color theme="1"/>
      <name val="Calibri"/>
      <family val="2"/>
      <scheme val="minor"/>
    </font>
    <font>
      <sz val="12"/>
      <color theme="1"/>
      <name val="Calibri"/>
      <family val="2"/>
      <scheme val="minor"/>
    </font>
    <font>
      <sz val="12"/>
      <color theme="0"/>
      <name val="Calibri"/>
      <family val="2"/>
      <scheme val="minor"/>
    </font>
    <font>
      <sz val="11"/>
      <color theme="0"/>
      <name val="Arial"/>
    </font>
    <font>
      <sz val="11"/>
      <color theme="1"/>
      <name val="Arial"/>
    </font>
    <font>
      <sz val="11"/>
      <name val="Arial"/>
    </font>
    <font>
      <sz val="11"/>
      <color rgb="FF000000"/>
      <name val="Arial"/>
    </font>
    <font>
      <sz val="11"/>
      <color rgb="FFFF0000"/>
      <name val="Arial"/>
    </font>
    <font>
      <sz val="11"/>
      <color theme="1"/>
      <name val="Calibri"/>
      <family val="2"/>
      <scheme val="minor"/>
    </font>
    <font>
      <u/>
      <sz val="12"/>
      <color theme="10"/>
      <name val="Calibri"/>
      <family val="2"/>
      <scheme val="minor"/>
    </font>
    <font>
      <u/>
      <sz val="12"/>
      <color theme="11"/>
      <name val="Calibri"/>
      <family val="2"/>
      <scheme val="minor"/>
    </font>
    <font>
      <sz val="11"/>
      <color rgb="FFFFFFFF"/>
      <name val="Arial"/>
    </font>
    <font>
      <u/>
      <sz val="9.9"/>
      <color theme="10"/>
      <name val="Calibri"/>
      <family val="2"/>
    </font>
    <font>
      <sz val="10"/>
      <name val="Arial"/>
      <family val="2"/>
    </font>
  </fonts>
  <fills count="11">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
      <patternFill patternType="solid">
        <fgColor theme="0" tint="-4.9989318521683403E-2"/>
        <bgColor rgb="FF000000"/>
      </patternFill>
    </fill>
    <fill>
      <patternFill patternType="solid">
        <fgColor rgb="FF366092"/>
        <bgColor rgb="FF000000"/>
      </patternFill>
    </fill>
    <fill>
      <patternFill patternType="solid">
        <fgColor theme="9" tint="-0.249977111117893"/>
        <bgColor rgb="FF000000"/>
      </patternFill>
    </fill>
  </fills>
  <borders count="7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bottom/>
      <diagonal/>
    </border>
    <border>
      <left/>
      <right style="thin">
        <color auto="1"/>
      </right>
      <top/>
      <bottom/>
      <diagonal/>
    </border>
    <border>
      <left style="hair">
        <color auto="1"/>
      </left>
      <right style="hair">
        <color auto="1"/>
      </right>
      <top style="thin">
        <color auto="1"/>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hair">
        <color auto="1"/>
      </top>
      <bottom/>
      <diagonal/>
    </border>
    <border>
      <left style="thin">
        <color auto="1"/>
      </left>
      <right/>
      <top style="thin">
        <color auto="1"/>
      </top>
      <bottom/>
      <diagonal/>
    </border>
    <border>
      <left style="hair">
        <color auto="1"/>
      </left>
      <right/>
      <top style="thin">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hair">
        <color auto="1"/>
      </left>
      <right/>
      <top style="hair">
        <color auto="1"/>
      </top>
      <bottom/>
      <diagonal/>
    </border>
    <border>
      <left style="hair">
        <color auto="1"/>
      </left>
      <right/>
      <top style="thin">
        <color auto="1"/>
      </top>
      <bottom style="thin">
        <color auto="1"/>
      </bottom>
      <diagonal/>
    </border>
    <border>
      <left style="hair">
        <color auto="1"/>
      </left>
      <right/>
      <top/>
      <bottom style="hair">
        <color auto="1"/>
      </bottom>
      <diagonal/>
    </border>
    <border>
      <left/>
      <right style="thin">
        <color auto="1"/>
      </right>
      <top style="thin">
        <color auto="1"/>
      </top>
      <bottom/>
      <diagonal/>
    </border>
    <border>
      <left/>
      <right style="hair">
        <color auto="1"/>
      </right>
      <top style="thin">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thin">
        <color auto="1"/>
      </bottom>
      <diagonal/>
    </border>
    <border>
      <left/>
      <right style="hair">
        <color auto="1"/>
      </right>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diagonal/>
    </border>
    <border>
      <left style="thin">
        <color auto="1"/>
      </left>
      <right style="thin">
        <color auto="1"/>
      </right>
      <top/>
      <bottom style="hair">
        <color auto="1"/>
      </bottom>
      <diagonal/>
    </border>
    <border>
      <left/>
      <right style="hair">
        <color auto="1"/>
      </right>
      <top style="thin">
        <color auto="1"/>
      </top>
      <bottom/>
      <diagonal/>
    </border>
    <border>
      <left/>
      <right/>
      <top style="thin">
        <color auto="1"/>
      </top>
      <bottom style="thin">
        <color auto="1"/>
      </bottom>
      <diagonal/>
    </border>
    <border>
      <left style="hair">
        <color auto="1"/>
      </left>
      <right style="hair">
        <color auto="1"/>
      </right>
      <top/>
      <bottom/>
      <diagonal/>
    </border>
    <border>
      <left style="hair">
        <color auto="1"/>
      </left>
      <right style="thin">
        <color auto="1"/>
      </right>
      <top style="thin">
        <color auto="1"/>
      </top>
      <bottom/>
      <diagonal/>
    </border>
    <border>
      <left style="hair">
        <color auto="1"/>
      </left>
      <right style="hair">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hair">
        <color auto="1"/>
      </bottom>
      <diagonal/>
    </border>
    <border>
      <left style="thin">
        <color auto="1"/>
      </left>
      <right/>
      <top style="hair">
        <color auto="1"/>
      </top>
      <bottom style="thin">
        <color auto="1"/>
      </bottom>
      <diagonal/>
    </border>
    <border>
      <left style="thin">
        <color auto="1"/>
      </left>
      <right/>
      <top style="hair">
        <color auto="1"/>
      </top>
      <bottom style="hair">
        <color auto="1"/>
      </bottom>
      <diagonal/>
    </border>
    <border>
      <left style="thin">
        <color auto="1"/>
      </left>
      <right/>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s>
  <cellStyleXfs count="31">
    <xf numFmtId="0" fontId="0" fillId="0" borderId="0"/>
    <xf numFmtId="9" fontId="1" fillId="0" borderId="0" applyFont="0" applyFill="0" applyBorder="0" applyAlignment="0" applyProtection="0"/>
    <xf numFmtId="0" fontId="2" fillId="2" borderId="0" applyNumberFormat="0" applyBorder="0" applyAlignment="0" applyProtection="0"/>
    <xf numFmtId="9" fontId="1"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2" fillId="0" borderId="0" applyNumberFormat="0" applyFill="0" applyBorder="0" applyAlignment="0" applyProtection="0">
      <alignment vertical="top"/>
      <protection locked="0"/>
    </xf>
    <xf numFmtId="171" fontId="13" fillId="0" borderId="0" applyFont="0" applyFill="0" applyBorder="0" applyAlignment="0" applyProtection="0"/>
    <xf numFmtId="164" fontId="1" fillId="0" borderId="0" applyFont="0" applyFill="0" applyBorder="0" applyAlignment="0" applyProtection="0"/>
    <xf numFmtId="44" fontId="13" fillId="0" borderId="0" applyFont="0" applyFill="0" applyBorder="0" applyAlignment="0" applyProtection="0"/>
    <xf numFmtId="0" fontId="8" fillId="0" borderId="0"/>
    <xf numFmtId="0" fontId="13" fillId="0" borderId="0"/>
    <xf numFmtId="0" fontId="13" fillId="0" borderId="0"/>
  </cellStyleXfs>
  <cellXfs count="456">
    <xf numFmtId="0" fontId="0" fillId="0" borderId="0" xfId="0"/>
    <xf numFmtId="165" fontId="3" fillId="3" borderId="2" xfId="2" applyNumberFormat="1" applyFont="1" applyFill="1" applyBorder="1" applyAlignment="1">
      <alignment horizontal="center" vertical="center" wrapText="1"/>
    </xf>
    <xf numFmtId="165" fontId="3" fillId="3" borderId="1" xfId="2" applyNumberFormat="1" applyFont="1" applyFill="1" applyBorder="1" applyAlignment="1">
      <alignment horizontal="left" vertical="center" wrapText="1"/>
    </xf>
    <xf numFmtId="165" fontId="3" fillId="0" borderId="0" xfId="2" applyNumberFormat="1" applyFont="1" applyFill="1" applyBorder="1" applyAlignment="1">
      <alignment horizontal="center" vertical="center" wrapText="1"/>
    </xf>
    <xf numFmtId="0" fontId="4" fillId="5" borderId="7" xfId="0" applyFont="1" applyFill="1" applyBorder="1" applyAlignment="1">
      <alignment vertical="center"/>
    </xf>
    <xf numFmtId="0" fontId="4" fillId="5" borderId="8" xfId="0" applyFont="1" applyFill="1" applyBorder="1" applyAlignment="1">
      <alignment vertical="center"/>
    </xf>
    <xf numFmtId="0" fontId="4" fillId="5" borderId="8" xfId="0" applyFont="1" applyFill="1" applyBorder="1" applyAlignment="1">
      <alignment vertical="center" wrapText="1"/>
    </xf>
    <xf numFmtId="1" fontId="4" fillId="6" borderId="8" xfId="0" applyNumberFormat="1" applyFont="1" applyFill="1" applyBorder="1" applyAlignment="1">
      <alignment horizontal="center" vertical="center" wrapText="1"/>
    </xf>
    <xf numFmtId="0" fontId="4" fillId="5" borderId="8" xfId="0" applyFont="1" applyFill="1" applyBorder="1" applyAlignment="1">
      <alignment horizontal="left" vertical="center" wrapText="1"/>
    </xf>
    <xf numFmtId="0" fontId="4" fillId="5" borderId="8" xfId="0" applyFont="1" applyFill="1" applyBorder="1" applyAlignment="1">
      <alignment horizontal="center" vertical="center" wrapText="1"/>
    </xf>
    <xf numFmtId="9" fontId="4" fillId="5" borderId="8" xfId="3" applyFont="1" applyFill="1" applyBorder="1" applyAlignment="1">
      <alignment horizontal="center" vertical="center" wrapText="1"/>
    </xf>
    <xf numFmtId="1" fontId="4" fillId="5" borderId="8" xfId="0" applyNumberFormat="1" applyFont="1" applyFill="1" applyBorder="1" applyAlignment="1">
      <alignment horizontal="center" vertical="center" wrapText="1"/>
    </xf>
    <xf numFmtId="165" fontId="4" fillId="5" borderId="8" xfId="0" applyNumberFormat="1" applyFont="1" applyFill="1" applyBorder="1" applyAlignment="1">
      <alignment horizontal="left" vertical="center" wrapText="1"/>
    </xf>
    <xf numFmtId="0" fontId="4" fillId="5" borderId="8" xfId="0" applyNumberFormat="1" applyFont="1" applyFill="1" applyBorder="1" applyAlignment="1">
      <alignment horizontal="center" vertical="center" wrapText="1"/>
    </xf>
    <xf numFmtId="166" fontId="4" fillId="6" borderId="8" xfId="0" applyNumberFormat="1" applyFont="1" applyFill="1" applyBorder="1" applyAlignment="1">
      <alignment vertical="center" wrapText="1"/>
    </xf>
    <xf numFmtId="167" fontId="4" fillId="5" borderId="8" xfId="0" applyNumberFormat="1" applyFont="1" applyFill="1" applyBorder="1" applyAlignment="1">
      <alignment vertical="center" wrapText="1"/>
    </xf>
    <xf numFmtId="166" fontId="4" fillId="5" borderId="8" xfId="0" applyNumberFormat="1" applyFont="1" applyFill="1" applyBorder="1" applyAlignment="1">
      <alignment vertical="center" wrapText="1"/>
    </xf>
    <xf numFmtId="0" fontId="4" fillId="6" borderId="8" xfId="0" applyFont="1" applyFill="1" applyBorder="1" applyAlignment="1">
      <alignment horizontal="right" vertical="center"/>
    </xf>
    <xf numFmtId="3" fontId="4" fillId="6" borderId="8" xfId="1" applyNumberFormat="1" applyFont="1" applyFill="1" applyBorder="1" applyAlignment="1">
      <alignment horizontal="right" vertical="center"/>
    </xf>
    <xf numFmtId="4" fontId="4" fillId="6" borderId="8" xfId="1" applyNumberFormat="1" applyFont="1" applyFill="1" applyBorder="1" applyAlignment="1">
      <alignment horizontal="right" vertical="center"/>
    </xf>
    <xf numFmtId="4" fontId="4" fillId="6" borderId="8" xfId="0" applyNumberFormat="1" applyFont="1" applyFill="1" applyBorder="1" applyAlignment="1">
      <alignment horizontal="center" vertical="center" wrapText="1"/>
    </xf>
    <xf numFmtId="1" fontId="4" fillId="0" borderId="8" xfId="0" applyNumberFormat="1"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vertical="center"/>
    </xf>
    <xf numFmtId="0" fontId="4" fillId="5" borderId="10" xfId="0" applyFont="1" applyFill="1" applyBorder="1" applyAlignment="1">
      <alignment vertical="center"/>
    </xf>
    <xf numFmtId="0" fontId="4" fillId="5" borderId="11" xfId="0" applyFont="1" applyFill="1" applyBorder="1" applyAlignment="1">
      <alignment vertical="center"/>
    </xf>
    <xf numFmtId="0" fontId="4" fillId="5" borderId="11" xfId="0" applyFont="1" applyFill="1" applyBorder="1" applyAlignment="1">
      <alignment vertical="center" wrapText="1"/>
    </xf>
    <xf numFmtId="1" fontId="4" fillId="6" borderId="11" xfId="0" applyNumberFormat="1" applyFont="1" applyFill="1" applyBorder="1" applyAlignment="1">
      <alignment horizontal="center" vertical="center" wrapText="1"/>
    </xf>
    <xf numFmtId="0" fontId="4" fillId="5" borderId="11" xfId="0" applyFont="1" applyFill="1" applyBorder="1" applyAlignment="1">
      <alignment horizontal="left" vertical="center" wrapText="1"/>
    </xf>
    <xf numFmtId="0" fontId="4" fillId="5" borderId="11" xfId="0" applyFont="1" applyFill="1" applyBorder="1" applyAlignment="1">
      <alignment horizontal="center" vertical="center" wrapText="1"/>
    </xf>
    <xf numFmtId="9" fontId="4" fillId="5" borderId="11" xfId="3" applyFont="1" applyFill="1" applyBorder="1" applyAlignment="1">
      <alignment horizontal="center" vertical="center"/>
    </xf>
    <xf numFmtId="0" fontId="4" fillId="5" borderId="11" xfId="3" applyNumberFormat="1" applyFont="1" applyFill="1" applyBorder="1" applyAlignment="1">
      <alignment horizontal="center" vertical="center"/>
    </xf>
    <xf numFmtId="1" fontId="4" fillId="5" borderId="11" xfId="0" applyNumberFormat="1" applyFont="1" applyFill="1" applyBorder="1" applyAlignment="1">
      <alignment horizontal="center" vertical="center" wrapText="1"/>
    </xf>
    <xf numFmtId="165" fontId="4" fillId="5" borderId="11" xfId="0" applyNumberFormat="1" applyFont="1" applyFill="1" applyBorder="1" applyAlignment="1">
      <alignment horizontal="left" vertical="center" wrapText="1"/>
    </xf>
    <xf numFmtId="0" fontId="4" fillId="5" borderId="11" xfId="0" applyNumberFormat="1" applyFont="1" applyFill="1" applyBorder="1" applyAlignment="1">
      <alignment horizontal="center" vertical="center"/>
    </xf>
    <xf numFmtId="166" fontId="4" fillId="6" borderId="11" xfId="0" applyNumberFormat="1" applyFont="1" applyFill="1" applyBorder="1" applyAlignment="1">
      <alignment vertical="center" wrapText="1"/>
    </xf>
    <xf numFmtId="167" fontId="4" fillId="5" borderId="11" xfId="0" applyNumberFormat="1" applyFont="1" applyFill="1" applyBorder="1" applyAlignment="1">
      <alignment vertical="center" wrapText="1"/>
    </xf>
    <xf numFmtId="166" fontId="4" fillId="5" borderId="11" xfId="0" applyNumberFormat="1" applyFont="1" applyFill="1" applyBorder="1" applyAlignment="1">
      <alignment vertical="center" wrapText="1"/>
    </xf>
    <xf numFmtId="0" fontId="4" fillId="6" borderId="11" xfId="0" applyFont="1" applyFill="1" applyBorder="1" applyAlignment="1">
      <alignment horizontal="right" vertical="center"/>
    </xf>
    <xf numFmtId="3" fontId="4" fillId="6" borderId="11" xfId="1" applyNumberFormat="1" applyFont="1" applyFill="1" applyBorder="1" applyAlignment="1">
      <alignment horizontal="right" vertical="center"/>
    </xf>
    <xf numFmtId="4" fontId="4" fillId="6" borderId="11" xfId="1" applyNumberFormat="1" applyFont="1" applyFill="1" applyBorder="1" applyAlignment="1">
      <alignment horizontal="right" vertical="center"/>
    </xf>
    <xf numFmtId="4" fontId="4" fillId="6" borderId="11" xfId="0" applyNumberFormat="1" applyFont="1" applyFill="1" applyBorder="1" applyAlignment="1">
      <alignment horizontal="center" vertical="center" wrapText="1"/>
    </xf>
    <xf numFmtId="1" fontId="4" fillId="0" borderId="11" xfId="0" applyNumberFormat="1" applyFont="1" applyBorder="1" applyAlignment="1">
      <alignment horizontal="center" vertical="center" wrapText="1"/>
    </xf>
    <xf numFmtId="0" fontId="4" fillId="5" borderId="13" xfId="0" applyFont="1" applyFill="1" applyBorder="1" applyAlignment="1">
      <alignment vertical="center"/>
    </xf>
    <xf numFmtId="0" fontId="4" fillId="5" borderId="14" xfId="0" applyFont="1" applyFill="1" applyBorder="1" applyAlignment="1">
      <alignment vertical="center"/>
    </xf>
    <xf numFmtId="0" fontId="4" fillId="5" borderId="14" xfId="0" applyFont="1" applyFill="1" applyBorder="1" applyAlignment="1">
      <alignment vertical="center" wrapText="1"/>
    </xf>
    <xf numFmtId="1" fontId="4" fillId="6" borderId="14" xfId="0" applyNumberFormat="1" applyFont="1" applyFill="1" applyBorder="1" applyAlignment="1">
      <alignment horizontal="center" vertical="center" wrapText="1"/>
    </xf>
    <xf numFmtId="0" fontId="4" fillId="5" borderId="14" xfId="0" applyFont="1" applyFill="1" applyBorder="1" applyAlignment="1">
      <alignment horizontal="left" vertical="center" wrapText="1"/>
    </xf>
    <xf numFmtId="0" fontId="4" fillId="5" borderId="14" xfId="0" applyFont="1" applyFill="1" applyBorder="1" applyAlignment="1">
      <alignment horizontal="center" vertical="center" wrapText="1"/>
    </xf>
    <xf numFmtId="9" fontId="4" fillId="5" borderId="14" xfId="3" applyFont="1" applyFill="1" applyBorder="1" applyAlignment="1">
      <alignment horizontal="center" vertical="center"/>
    </xf>
    <xf numFmtId="0" fontId="4" fillId="5" borderId="14" xfId="3" applyNumberFormat="1" applyFont="1" applyFill="1" applyBorder="1" applyAlignment="1">
      <alignment horizontal="center" vertical="center"/>
    </xf>
    <xf numFmtId="1" fontId="4" fillId="5" borderId="14" xfId="0" applyNumberFormat="1" applyFont="1" applyFill="1" applyBorder="1" applyAlignment="1">
      <alignment horizontal="center" vertical="center" wrapText="1"/>
    </xf>
    <xf numFmtId="165" fontId="4" fillId="5" borderId="14" xfId="0" applyNumberFormat="1" applyFont="1" applyFill="1" applyBorder="1" applyAlignment="1">
      <alignment horizontal="left" vertical="center" wrapText="1"/>
    </xf>
    <xf numFmtId="0" fontId="4" fillId="5" borderId="14" xfId="0" applyNumberFormat="1" applyFont="1" applyFill="1" applyBorder="1" applyAlignment="1">
      <alignment horizontal="center" vertical="center"/>
    </xf>
    <xf numFmtId="166" fontId="4" fillId="6" borderId="14" xfId="0" applyNumberFormat="1" applyFont="1" applyFill="1" applyBorder="1" applyAlignment="1">
      <alignment vertical="center" wrapText="1"/>
    </xf>
    <xf numFmtId="166" fontId="4" fillId="5" borderId="14" xfId="0" applyNumberFormat="1" applyFont="1" applyFill="1" applyBorder="1" applyAlignment="1">
      <alignment vertical="center"/>
    </xf>
    <xf numFmtId="0" fontId="4" fillId="6" borderId="14" xfId="0" applyFont="1" applyFill="1" applyBorder="1" applyAlignment="1">
      <alignment horizontal="right" vertical="center"/>
    </xf>
    <xf numFmtId="3" fontId="4" fillId="6" borderId="14" xfId="1" applyNumberFormat="1" applyFont="1" applyFill="1" applyBorder="1" applyAlignment="1">
      <alignment horizontal="right" vertical="center"/>
    </xf>
    <xf numFmtId="4" fontId="4" fillId="6" borderId="14" xfId="1" applyNumberFormat="1" applyFont="1" applyFill="1" applyBorder="1" applyAlignment="1">
      <alignment horizontal="right" vertical="center"/>
    </xf>
    <xf numFmtId="4" fontId="4" fillId="6" borderId="14" xfId="0" applyNumberFormat="1" applyFont="1" applyFill="1" applyBorder="1" applyAlignment="1">
      <alignment horizontal="center" vertical="center" wrapText="1"/>
    </xf>
    <xf numFmtId="1" fontId="4" fillId="0" borderId="14" xfId="0" applyNumberFormat="1" applyFont="1" applyBorder="1" applyAlignment="1">
      <alignment horizontal="center" vertical="center" wrapText="1"/>
    </xf>
    <xf numFmtId="9" fontId="4" fillId="5" borderId="8" xfId="3" applyFont="1" applyFill="1" applyBorder="1" applyAlignment="1">
      <alignment horizontal="center" vertical="center"/>
    </xf>
    <xf numFmtId="0" fontId="4" fillId="5" borderId="8" xfId="3" applyNumberFormat="1" applyFont="1" applyFill="1" applyBorder="1" applyAlignment="1">
      <alignment horizontal="center" vertical="center"/>
    </xf>
    <xf numFmtId="0" fontId="4" fillId="6" borderId="8" xfId="0" applyFont="1" applyFill="1" applyBorder="1" applyAlignment="1">
      <alignment horizontal="center" vertical="center"/>
    </xf>
    <xf numFmtId="0" fontId="4" fillId="5" borderId="8" xfId="0" applyNumberFormat="1" applyFont="1" applyFill="1" applyBorder="1" applyAlignment="1">
      <alignment horizontal="center" vertical="center"/>
    </xf>
    <xf numFmtId="166" fontId="4" fillId="5" borderId="8" xfId="0" applyNumberFormat="1" applyFont="1" applyFill="1" applyBorder="1" applyAlignment="1">
      <alignment vertical="center"/>
    </xf>
    <xf numFmtId="165" fontId="4" fillId="5" borderId="11" xfId="0" applyNumberFormat="1" applyFont="1" applyFill="1" applyBorder="1" applyAlignment="1">
      <alignment horizontal="center" vertical="center" wrapText="1"/>
    </xf>
    <xf numFmtId="0" fontId="4" fillId="6" borderId="11" xfId="0" applyFont="1" applyFill="1" applyBorder="1" applyAlignment="1">
      <alignment horizontal="center" vertical="center"/>
    </xf>
    <xf numFmtId="166" fontId="4" fillId="5" borderId="11" xfId="0" applyNumberFormat="1" applyFont="1" applyFill="1" applyBorder="1" applyAlignment="1">
      <alignment vertical="center"/>
    </xf>
    <xf numFmtId="1" fontId="4" fillId="0" borderId="11" xfId="0" applyNumberFormat="1" applyFont="1" applyFill="1" applyBorder="1" applyAlignment="1">
      <alignment horizontal="center" vertical="center" wrapText="1"/>
    </xf>
    <xf numFmtId="168" fontId="4" fillId="5" borderId="14" xfId="3" applyNumberFormat="1" applyFont="1" applyFill="1" applyBorder="1" applyAlignment="1">
      <alignment horizontal="center" vertical="center"/>
    </xf>
    <xf numFmtId="165" fontId="4" fillId="5" borderId="14" xfId="0" applyNumberFormat="1" applyFont="1" applyFill="1" applyBorder="1" applyAlignment="1">
      <alignment horizontal="center" vertical="center" wrapText="1"/>
    </xf>
    <xf numFmtId="0" fontId="4" fillId="6" borderId="14" xfId="0" applyFont="1" applyFill="1" applyBorder="1" applyAlignment="1">
      <alignment horizontal="center" vertical="center"/>
    </xf>
    <xf numFmtId="1" fontId="4" fillId="0" borderId="14" xfId="0" applyNumberFormat="1" applyFont="1" applyFill="1" applyBorder="1" applyAlignment="1">
      <alignment horizontal="center" vertical="center" wrapText="1"/>
    </xf>
    <xf numFmtId="165" fontId="4" fillId="5" borderId="8" xfId="0" applyNumberFormat="1" applyFont="1" applyFill="1" applyBorder="1" applyAlignment="1">
      <alignment horizontal="center" vertical="center" wrapText="1"/>
    </xf>
    <xf numFmtId="1" fontId="4" fillId="0" borderId="8" xfId="0" applyNumberFormat="1" applyFont="1" applyFill="1" applyBorder="1" applyAlignment="1">
      <alignment horizontal="center" vertical="center" wrapText="1"/>
    </xf>
    <xf numFmtId="166" fontId="4" fillId="6" borderId="8" xfId="0" applyNumberFormat="1" applyFont="1" applyFill="1" applyBorder="1" applyAlignment="1">
      <alignment horizontal="center" vertical="center"/>
    </xf>
    <xf numFmtId="166" fontId="4" fillId="6" borderId="11" xfId="0" applyNumberFormat="1" applyFont="1" applyFill="1" applyBorder="1" applyAlignment="1">
      <alignment horizontal="center" vertical="center"/>
    </xf>
    <xf numFmtId="0" fontId="4" fillId="5" borderId="16" xfId="0" applyFont="1" applyFill="1" applyBorder="1" applyAlignment="1">
      <alignment vertical="center"/>
    </xf>
    <xf numFmtId="0" fontId="4" fillId="5" borderId="17" xfId="0" applyFont="1" applyFill="1" applyBorder="1" applyAlignment="1">
      <alignment vertical="center"/>
    </xf>
    <xf numFmtId="0" fontId="4" fillId="5" borderId="17" xfId="0" applyFont="1" applyFill="1" applyBorder="1" applyAlignment="1">
      <alignment vertical="center" wrapText="1"/>
    </xf>
    <xf numFmtId="1" fontId="4" fillId="6" borderId="17" xfId="0" applyNumberFormat="1" applyFont="1" applyFill="1" applyBorder="1" applyAlignment="1">
      <alignment horizontal="center" vertical="center" wrapText="1"/>
    </xf>
    <xf numFmtId="0" fontId="4" fillId="5" borderId="17" xfId="0" applyFont="1" applyFill="1" applyBorder="1" applyAlignment="1">
      <alignment horizontal="left" vertical="center" wrapText="1"/>
    </xf>
    <xf numFmtId="0" fontId="4" fillId="5" borderId="17" xfId="0" applyFont="1" applyFill="1" applyBorder="1" applyAlignment="1">
      <alignment horizontal="center" vertical="center" wrapText="1"/>
    </xf>
    <xf numFmtId="9" fontId="4" fillId="5" borderId="17" xfId="3" applyFont="1" applyFill="1" applyBorder="1" applyAlignment="1">
      <alignment horizontal="center" vertical="center"/>
    </xf>
    <xf numFmtId="0" fontId="4" fillId="5" borderId="17" xfId="3" applyNumberFormat="1" applyFont="1" applyFill="1" applyBorder="1" applyAlignment="1">
      <alignment horizontal="center" vertical="center"/>
    </xf>
    <xf numFmtId="1" fontId="4" fillId="5" borderId="17" xfId="0" applyNumberFormat="1" applyFont="1" applyFill="1" applyBorder="1" applyAlignment="1">
      <alignment horizontal="center" vertical="center" wrapText="1"/>
    </xf>
    <xf numFmtId="165" fontId="4" fillId="5" borderId="17" xfId="0" applyNumberFormat="1" applyFont="1" applyFill="1" applyBorder="1" applyAlignment="1">
      <alignment horizontal="center" vertical="center" wrapText="1"/>
    </xf>
    <xf numFmtId="0" fontId="4" fillId="6" borderId="17" xfId="0" applyFont="1" applyFill="1" applyBorder="1" applyAlignment="1">
      <alignment horizontal="center" vertical="center"/>
    </xf>
    <xf numFmtId="0" fontId="4" fillId="5" borderId="17" xfId="0" applyNumberFormat="1" applyFont="1" applyFill="1" applyBorder="1" applyAlignment="1">
      <alignment horizontal="center" vertical="center"/>
    </xf>
    <xf numFmtId="166" fontId="4" fillId="6" borderId="17" xfId="0" applyNumberFormat="1" applyFont="1" applyFill="1" applyBorder="1" applyAlignment="1">
      <alignment vertical="center" wrapText="1"/>
    </xf>
    <xf numFmtId="166" fontId="4" fillId="5" borderId="17" xfId="0" applyNumberFormat="1" applyFont="1" applyFill="1" applyBorder="1" applyAlignment="1">
      <alignment vertical="center"/>
    </xf>
    <xf numFmtId="0" fontId="4" fillId="6" borderId="17" xfId="0" applyFont="1" applyFill="1" applyBorder="1" applyAlignment="1">
      <alignment horizontal="right" vertical="center"/>
    </xf>
    <xf numFmtId="3" fontId="4" fillId="6" borderId="17" xfId="1" applyNumberFormat="1" applyFont="1" applyFill="1" applyBorder="1" applyAlignment="1">
      <alignment horizontal="right" vertical="center"/>
    </xf>
    <xf numFmtId="4" fontId="4" fillId="6" borderId="17" xfId="1" applyNumberFormat="1" applyFont="1" applyFill="1" applyBorder="1" applyAlignment="1">
      <alignment horizontal="right" vertical="center"/>
    </xf>
    <xf numFmtId="166" fontId="4" fillId="6" borderId="17" xfId="0" applyNumberFormat="1" applyFont="1" applyFill="1" applyBorder="1" applyAlignment="1">
      <alignment horizontal="center" vertical="center"/>
    </xf>
    <xf numFmtId="4" fontId="4" fillId="6" borderId="17" xfId="0" applyNumberFormat="1" applyFont="1" applyFill="1" applyBorder="1" applyAlignment="1">
      <alignment horizontal="center" vertical="center" wrapText="1"/>
    </xf>
    <xf numFmtId="1" fontId="4" fillId="0" borderId="17" xfId="0" applyNumberFormat="1" applyFont="1" applyFill="1" applyBorder="1" applyAlignment="1">
      <alignment horizontal="center" vertical="center" wrapText="1"/>
    </xf>
    <xf numFmtId="0" fontId="4" fillId="5" borderId="8" xfId="0" applyFont="1" applyFill="1" applyBorder="1" applyAlignment="1">
      <alignment horizontal="left" vertical="center"/>
    </xf>
    <xf numFmtId="0" fontId="4" fillId="5" borderId="11" xfId="0" applyFont="1" applyFill="1" applyBorder="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left" vertical="center" wrapText="1"/>
    </xf>
    <xf numFmtId="10" fontId="4" fillId="6" borderId="19" xfId="1" applyNumberFormat="1" applyFont="1" applyFill="1" applyBorder="1"/>
    <xf numFmtId="10" fontId="4" fillId="6" borderId="0" xfId="1" applyNumberFormat="1" applyFont="1" applyFill="1" applyBorder="1"/>
    <xf numFmtId="10" fontId="4" fillId="6" borderId="20" xfId="1" applyNumberFormat="1" applyFont="1" applyFill="1" applyBorder="1"/>
    <xf numFmtId="0" fontId="4" fillId="5" borderId="0" xfId="0" applyFont="1" applyFill="1" applyBorder="1" applyAlignment="1">
      <alignment horizontal="center" vertical="center" wrapText="1"/>
    </xf>
    <xf numFmtId="9" fontId="4" fillId="5" borderId="0" xfId="3" applyFont="1" applyFill="1" applyBorder="1" applyAlignment="1">
      <alignment horizontal="center" vertical="center"/>
    </xf>
    <xf numFmtId="0" fontId="4" fillId="5" borderId="0" xfId="0" applyFont="1" applyFill="1" applyBorder="1" applyAlignment="1">
      <alignment horizontal="center" vertical="center"/>
    </xf>
    <xf numFmtId="0" fontId="4" fillId="6" borderId="0" xfId="0" applyFont="1" applyFill="1" applyBorder="1" applyAlignment="1">
      <alignment horizontal="center" vertical="center"/>
    </xf>
    <xf numFmtId="0" fontId="4" fillId="5" borderId="0" xfId="0" applyNumberFormat="1" applyFont="1" applyFill="1" applyBorder="1" applyAlignment="1">
      <alignment horizontal="center" vertical="center"/>
    </xf>
    <xf numFmtId="166" fontId="4" fillId="6" borderId="0" xfId="0" applyNumberFormat="1" applyFont="1" applyFill="1" applyBorder="1" applyAlignment="1">
      <alignment vertical="center"/>
    </xf>
    <xf numFmtId="166" fontId="4" fillId="5" borderId="0" xfId="0" applyNumberFormat="1" applyFont="1" applyFill="1" applyBorder="1" applyAlignment="1">
      <alignment vertical="center"/>
    </xf>
    <xf numFmtId="166" fontId="4" fillId="6" borderId="0" xfId="0" applyNumberFormat="1" applyFont="1" applyFill="1" applyBorder="1" applyAlignment="1">
      <alignment horizontal="center" vertical="center"/>
    </xf>
    <xf numFmtId="4" fontId="4" fillId="6" borderId="0" xfId="0" applyNumberFormat="1" applyFont="1" applyFill="1" applyBorder="1" applyAlignment="1">
      <alignment vertical="center"/>
    </xf>
    <xf numFmtId="0" fontId="4" fillId="0" borderId="0" xfId="0" applyFont="1" applyBorder="1" applyAlignment="1">
      <alignment horizontal="center" vertical="center"/>
    </xf>
    <xf numFmtId="169" fontId="4" fillId="0" borderId="0" xfId="0" applyNumberFormat="1" applyFont="1" applyBorder="1" applyAlignment="1">
      <alignment horizontal="center" vertical="center"/>
    </xf>
    <xf numFmtId="0" fontId="0" fillId="0" borderId="0" xfId="0" applyBorder="1" applyAlignment="1">
      <alignment vertical="center"/>
    </xf>
    <xf numFmtId="166" fontId="4" fillId="6" borderId="14" xfId="0" applyNumberFormat="1" applyFont="1" applyFill="1" applyBorder="1" applyAlignment="1">
      <alignment horizontal="center" vertical="center"/>
    </xf>
    <xf numFmtId="1" fontId="6" fillId="7" borderId="8" xfId="0" applyNumberFormat="1" applyFont="1" applyFill="1" applyBorder="1" applyAlignment="1">
      <alignment horizontal="center" vertical="center" wrapText="1"/>
    </xf>
    <xf numFmtId="166" fontId="6" fillId="0" borderId="21" xfId="0" applyNumberFormat="1" applyFont="1" applyFill="1" applyBorder="1" applyAlignment="1">
      <alignment vertical="center"/>
    </xf>
    <xf numFmtId="168" fontId="4" fillId="5" borderId="11" xfId="3" applyNumberFormat="1" applyFont="1" applyFill="1" applyBorder="1" applyAlignment="1">
      <alignment horizontal="center" vertical="center"/>
    </xf>
    <xf numFmtId="166" fontId="4" fillId="0" borderId="0" xfId="0" applyNumberFormat="1" applyFont="1" applyBorder="1" applyAlignment="1">
      <alignment horizontal="center" vertical="center"/>
    </xf>
    <xf numFmtId="166" fontId="4" fillId="0" borderId="0" xfId="0" applyNumberFormat="1" applyFont="1" applyBorder="1" applyAlignment="1">
      <alignment vertical="center"/>
    </xf>
    <xf numFmtId="0" fontId="6" fillId="8" borderId="13" xfId="0" applyFont="1" applyFill="1" applyBorder="1" applyAlignment="1">
      <alignment vertical="center"/>
    </xf>
    <xf numFmtId="0" fontId="6" fillId="8" borderId="14" xfId="0" applyFont="1" applyFill="1" applyBorder="1" applyAlignment="1">
      <alignment vertical="center"/>
    </xf>
    <xf numFmtId="0" fontId="6" fillId="8" borderId="14" xfId="0" applyFont="1" applyFill="1" applyBorder="1" applyAlignment="1">
      <alignment vertical="center" wrapText="1"/>
    </xf>
    <xf numFmtId="0" fontId="4" fillId="5" borderId="22" xfId="0" applyFont="1" applyFill="1" applyBorder="1" applyAlignment="1">
      <alignment vertical="center"/>
    </xf>
    <xf numFmtId="0" fontId="4" fillId="5" borderId="23" xfId="0" applyFont="1" applyFill="1" applyBorder="1" applyAlignment="1">
      <alignment vertical="center"/>
    </xf>
    <xf numFmtId="0" fontId="4" fillId="5" borderId="23" xfId="0" applyFont="1" applyFill="1" applyBorder="1" applyAlignment="1">
      <alignment vertical="center" wrapText="1"/>
    </xf>
    <xf numFmtId="1" fontId="4" fillId="6" borderId="23" xfId="0" applyNumberFormat="1" applyFont="1" applyFill="1" applyBorder="1" applyAlignment="1">
      <alignment horizontal="center" vertical="center" wrapText="1"/>
    </xf>
    <xf numFmtId="0" fontId="4" fillId="5" borderId="23" xfId="0" applyFont="1" applyFill="1" applyBorder="1" applyAlignment="1">
      <alignment horizontal="left" vertical="center" wrapText="1"/>
    </xf>
    <xf numFmtId="0" fontId="4" fillId="5" borderId="23" xfId="0" applyFont="1" applyFill="1" applyBorder="1" applyAlignment="1">
      <alignment horizontal="center" vertical="center" wrapText="1"/>
    </xf>
    <xf numFmtId="9" fontId="4" fillId="5" borderId="23" xfId="3" applyFont="1" applyFill="1" applyBorder="1" applyAlignment="1">
      <alignment horizontal="center" vertical="center"/>
    </xf>
    <xf numFmtId="0" fontId="4" fillId="5" borderId="23" xfId="3" applyNumberFormat="1" applyFont="1" applyFill="1" applyBorder="1" applyAlignment="1">
      <alignment horizontal="center" vertical="center"/>
    </xf>
    <xf numFmtId="1" fontId="4" fillId="5" borderId="23" xfId="0" applyNumberFormat="1" applyFont="1" applyFill="1" applyBorder="1" applyAlignment="1">
      <alignment horizontal="center" vertical="center" wrapText="1"/>
    </xf>
    <xf numFmtId="165" fontId="4" fillId="5" borderId="23" xfId="0" applyNumberFormat="1" applyFont="1" applyFill="1" applyBorder="1" applyAlignment="1">
      <alignment horizontal="center" vertical="center" wrapText="1"/>
    </xf>
    <xf numFmtId="0" fontId="4" fillId="6" borderId="23" xfId="0" applyFont="1" applyFill="1" applyBorder="1" applyAlignment="1">
      <alignment horizontal="center" vertical="center"/>
    </xf>
    <xf numFmtId="0" fontId="4" fillId="5" borderId="23" xfId="0" applyNumberFormat="1" applyFont="1" applyFill="1" applyBorder="1" applyAlignment="1">
      <alignment horizontal="center" vertical="center"/>
    </xf>
    <xf numFmtId="166" fontId="4" fillId="6" borderId="23" xfId="0" applyNumberFormat="1" applyFont="1" applyFill="1" applyBorder="1" applyAlignment="1">
      <alignment vertical="center" wrapText="1"/>
    </xf>
    <xf numFmtId="166" fontId="4" fillId="5" borderId="23" xfId="0" applyNumberFormat="1" applyFont="1" applyFill="1" applyBorder="1" applyAlignment="1">
      <alignment vertical="center"/>
    </xf>
    <xf numFmtId="0" fontId="4" fillId="6" borderId="23" xfId="0" applyFont="1" applyFill="1" applyBorder="1" applyAlignment="1">
      <alignment horizontal="right" vertical="center"/>
    </xf>
    <xf numFmtId="3" fontId="4" fillId="6" borderId="23" xfId="1" applyNumberFormat="1" applyFont="1" applyFill="1" applyBorder="1" applyAlignment="1">
      <alignment horizontal="right" vertical="center"/>
    </xf>
    <xf numFmtId="4" fontId="4" fillId="6" borderId="23" xfId="1" applyNumberFormat="1" applyFont="1" applyFill="1" applyBorder="1" applyAlignment="1">
      <alignment horizontal="right" vertical="center"/>
    </xf>
    <xf numFmtId="166" fontId="4" fillId="6" borderId="23" xfId="0" applyNumberFormat="1" applyFont="1" applyFill="1" applyBorder="1" applyAlignment="1">
      <alignment horizontal="center" vertical="center"/>
    </xf>
    <xf numFmtId="4" fontId="4" fillId="6" borderId="23" xfId="0" applyNumberFormat="1" applyFont="1" applyFill="1" applyBorder="1" applyAlignment="1">
      <alignment horizontal="center" vertical="center" wrapText="1"/>
    </xf>
    <xf numFmtId="166" fontId="5" fillId="5" borderId="11" xfId="0" applyNumberFormat="1" applyFont="1" applyFill="1" applyBorder="1" applyAlignment="1">
      <alignment vertical="center"/>
    </xf>
    <xf numFmtId="1" fontId="6" fillId="7" borderId="11" xfId="0" applyNumberFormat="1" applyFont="1" applyFill="1" applyBorder="1" applyAlignment="1">
      <alignment horizontal="center" vertical="center" wrapText="1"/>
    </xf>
    <xf numFmtId="166" fontId="5" fillId="5" borderId="14" xfId="0" applyNumberFormat="1" applyFont="1" applyFill="1" applyBorder="1" applyAlignment="1">
      <alignment vertical="center"/>
    </xf>
    <xf numFmtId="1" fontId="6" fillId="7" borderId="14" xfId="0" applyNumberFormat="1" applyFont="1" applyFill="1" applyBorder="1" applyAlignment="1">
      <alignment horizontal="center" vertical="center" wrapText="1"/>
    </xf>
    <xf numFmtId="0" fontId="6" fillId="8" borderId="10" xfId="0" applyFont="1" applyFill="1" applyBorder="1" applyAlignment="1">
      <alignment vertical="center"/>
    </xf>
    <xf numFmtId="0" fontId="6" fillId="8" borderId="11" xfId="0" applyFont="1" applyFill="1" applyBorder="1" applyAlignment="1">
      <alignment vertical="center"/>
    </xf>
    <xf numFmtId="0" fontId="6" fillId="8" borderId="11" xfId="0" applyFont="1" applyFill="1" applyBorder="1" applyAlignment="1">
      <alignment vertical="center" wrapText="1"/>
    </xf>
    <xf numFmtId="9" fontId="4" fillId="5" borderId="8" xfId="1" applyFont="1" applyFill="1" applyBorder="1" applyAlignment="1">
      <alignment horizontal="center" vertical="center"/>
    </xf>
    <xf numFmtId="0" fontId="4" fillId="5" borderId="8" xfId="0" applyFont="1" applyFill="1" applyBorder="1" applyAlignment="1">
      <alignment horizontal="center" vertical="center"/>
    </xf>
    <xf numFmtId="9" fontId="4" fillId="5" borderId="11" xfId="1" applyFont="1" applyFill="1" applyBorder="1" applyAlignment="1">
      <alignment horizontal="center" vertical="center"/>
    </xf>
    <xf numFmtId="0" fontId="4" fillId="5" borderId="11" xfId="0" applyFont="1" applyFill="1" applyBorder="1" applyAlignment="1">
      <alignment horizontal="center" vertical="center"/>
    </xf>
    <xf numFmtId="9" fontId="4" fillId="5" borderId="14" xfId="1" applyFont="1" applyFill="1" applyBorder="1" applyAlignment="1">
      <alignment horizontal="center" vertical="center"/>
    </xf>
    <xf numFmtId="0" fontId="4" fillId="5" borderId="14" xfId="0" applyFont="1" applyFill="1" applyBorder="1" applyAlignment="1">
      <alignment horizontal="center" vertical="center"/>
    </xf>
    <xf numFmtId="0" fontId="4" fillId="5" borderId="25" xfId="0" applyFont="1" applyFill="1" applyBorder="1" applyAlignment="1">
      <alignment vertical="center"/>
    </xf>
    <xf numFmtId="0" fontId="4" fillId="5" borderId="26" xfId="0" applyFont="1" applyFill="1" applyBorder="1" applyAlignment="1">
      <alignment vertical="center"/>
    </xf>
    <xf numFmtId="0" fontId="4" fillId="5" borderId="26" xfId="0" applyFont="1" applyFill="1" applyBorder="1" applyAlignment="1">
      <alignment vertical="center" wrapText="1"/>
    </xf>
    <xf numFmtId="1" fontId="4" fillId="6" borderId="26" xfId="0" applyNumberFormat="1" applyFont="1" applyFill="1" applyBorder="1" applyAlignment="1">
      <alignment horizontal="center" vertical="center" wrapText="1"/>
    </xf>
    <xf numFmtId="0" fontId="4" fillId="5" borderId="26" xfId="0" applyFont="1" applyFill="1" applyBorder="1" applyAlignment="1">
      <alignment horizontal="left" vertical="center" wrapText="1"/>
    </xf>
    <xf numFmtId="0" fontId="4" fillId="5" borderId="26" xfId="0" applyFont="1" applyFill="1" applyBorder="1" applyAlignment="1">
      <alignment horizontal="center" vertical="center" wrapText="1"/>
    </xf>
    <xf numFmtId="9" fontId="4" fillId="5" borderId="26" xfId="3" applyFont="1" applyFill="1" applyBorder="1" applyAlignment="1">
      <alignment horizontal="center" vertical="center"/>
    </xf>
    <xf numFmtId="0" fontId="4" fillId="5" borderId="26" xfId="3" applyNumberFormat="1" applyFont="1" applyFill="1" applyBorder="1" applyAlignment="1">
      <alignment horizontal="center" vertical="center"/>
    </xf>
    <xf numFmtId="165" fontId="4" fillId="5" borderId="26" xfId="0" applyNumberFormat="1" applyFont="1" applyFill="1" applyBorder="1" applyAlignment="1">
      <alignment horizontal="center" vertical="center" wrapText="1"/>
    </xf>
    <xf numFmtId="0" fontId="4" fillId="6" borderId="26" xfId="0" applyFont="1" applyFill="1" applyBorder="1" applyAlignment="1">
      <alignment horizontal="center" vertical="center"/>
    </xf>
    <xf numFmtId="0" fontId="4" fillId="5" borderId="26" xfId="0" applyNumberFormat="1" applyFont="1" applyFill="1" applyBorder="1" applyAlignment="1">
      <alignment horizontal="center" vertical="center"/>
    </xf>
    <xf numFmtId="166" fontId="4" fillId="6" borderId="26" xfId="0" applyNumberFormat="1" applyFont="1" applyFill="1" applyBorder="1" applyAlignment="1">
      <alignment vertical="center" wrapText="1"/>
    </xf>
    <xf numFmtId="166" fontId="4" fillId="5" borderId="26" xfId="0" applyNumberFormat="1" applyFont="1" applyFill="1" applyBorder="1" applyAlignment="1">
      <alignment vertical="center"/>
    </xf>
    <xf numFmtId="0" fontId="4" fillId="6" borderId="26" xfId="0" applyFont="1" applyFill="1" applyBorder="1" applyAlignment="1">
      <alignment horizontal="right" vertical="center"/>
    </xf>
    <xf numFmtId="3" fontId="4" fillId="6" borderId="26" xfId="1" applyNumberFormat="1" applyFont="1" applyFill="1" applyBorder="1" applyAlignment="1">
      <alignment horizontal="right" vertical="center"/>
    </xf>
    <xf numFmtId="4" fontId="4" fillId="6" borderId="26" xfId="1" applyNumberFormat="1" applyFont="1" applyFill="1" applyBorder="1" applyAlignment="1">
      <alignment horizontal="right" vertical="center"/>
    </xf>
    <xf numFmtId="166" fontId="4" fillId="6" borderId="26" xfId="0" applyNumberFormat="1" applyFont="1" applyFill="1" applyBorder="1" applyAlignment="1">
      <alignment horizontal="center" vertical="center"/>
    </xf>
    <xf numFmtId="4" fontId="4" fillId="6" borderId="26" xfId="0" applyNumberFormat="1" applyFont="1" applyFill="1" applyBorder="1" applyAlignment="1">
      <alignment horizontal="center" vertical="center" wrapText="1"/>
    </xf>
    <xf numFmtId="1" fontId="6" fillId="7" borderId="26" xfId="0" applyNumberFormat="1" applyFont="1" applyFill="1" applyBorder="1" applyAlignment="1">
      <alignment horizontal="center" vertical="center" wrapText="1"/>
    </xf>
    <xf numFmtId="0" fontId="6" fillId="8" borderId="16" xfId="0" applyFont="1" applyFill="1" applyBorder="1" applyAlignment="1">
      <alignment vertical="center"/>
    </xf>
    <xf numFmtId="0" fontId="6" fillId="8" borderId="17" xfId="0" applyFont="1" applyFill="1" applyBorder="1" applyAlignment="1">
      <alignment vertical="center"/>
    </xf>
    <xf numFmtId="0" fontId="6" fillId="8" borderId="17" xfId="0" applyFont="1" applyFill="1" applyBorder="1" applyAlignment="1">
      <alignment vertical="center" wrapText="1"/>
    </xf>
    <xf numFmtId="0" fontId="5" fillId="6" borderId="8" xfId="0" applyFont="1" applyFill="1" applyBorder="1" applyAlignment="1">
      <alignment horizontal="center" vertical="center"/>
    </xf>
    <xf numFmtId="0" fontId="5" fillId="6" borderId="17" xfId="0" applyFont="1" applyFill="1" applyBorder="1" applyAlignment="1">
      <alignment horizontal="center" vertical="center"/>
    </xf>
    <xf numFmtId="0" fontId="5" fillId="6" borderId="11" xfId="0" applyFont="1" applyFill="1" applyBorder="1" applyAlignment="1">
      <alignment horizontal="center" vertical="center"/>
    </xf>
    <xf numFmtId="167" fontId="0" fillId="0" borderId="0" xfId="0" applyNumberFormat="1" applyBorder="1" applyAlignment="1">
      <alignment vertical="center"/>
    </xf>
    <xf numFmtId="0" fontId="5" fillId="6" borderId="14" xfId="0" applyFont="1" applyFill="1" applyBorder="1" applyAlignment="1">
      <alignment horizontal="center" vertical="center"/>
    </xf>
    <xf numFmtId="0" fontId="4" fillId="5" borderId="28" xfId="0" applyFont="1" applyFill="1" applyBorder="1" applyAlignment="1">
      <alignment horizontal="left" vertical="center" wrapText="1"/>
    </xf>
    <xf numFmtId="0" fontId="8" fillId="0" borderId="0" xfId="0" applyFont="1" applyBorder="1" applyAlignment="1">
      <alignment vertical="center"/>
    </xf>
    <xf numFmtId="1" fontId="6" fillId="7" borderId="17" xfId="0" applyNumberFormat="1" applyFont="1" applyFill="1" applyBorder="1" applyAlignment="1">
      <alignment horizontal="center" vertical="center" wrapText="1"/>
    </xf>
    <xf numFmtId="4" fontId="4" fillId="6" borderId="30" xfId="0" applyNumberFormat="1" applyFont="1" applyFill="1" applyBorder="1" applyAlignment="1">
      <alignment horizontal="center" vertical="center" wrapText="1"/>
    </xf>
    <xf numFmtId="4" fontId="4" fillId="6" borderId="31" xfId="0" applyNumberFormat="1" applyFont="1" applyFill="1" applyBorder="1" applyAlignment="1">
      <alignment horizontal="center" vertical="center" wrapText="1"/>
    </xf>
    <xf numFmtId="4" fontId="4" fillId="6" borderId="32" xfId="0" applyNumberFormat="1" applyFont="1" applyFill="1" applyBorder="1" applyAlignment="1">
      <alignment horizontal="center" vertical="center" wrapText="1"/>
    </xf>
    <xf numFmtId="4" fontId="4" fillId="6" borderId="33" xfId="0" applyNumberFormat="1" applyFont="1" applyFill="1" applyBorder="1" applyAlignment="1">
      <alignment horizontal="center" vertical="center" wrapText="1"/>
    </xf>
    <xf numFmtId="4" fontId="4" fillId="6" borderId="34" xfId="0" applyNumberFormat="1" applyFont="1" applyFill="1" applyBorder="1" applyAlignment="1">
      <alignment horizontal="center" vertical="center" wrapText="1"/>
    </xf>
    <xf numFmtId="4" fontId="4" fillId="6" borderId="35" xfId="0" applyNumberFormat="1" applyFont="1" applyFill="1" applyBorder="1" applyAlignment="1">
      <alignment horizontal="center" vertical="center" wrapText="1"/>
    </xf>
    <xf numFmtId="1" fontId="4" fillId="5" borderId="7" xfId="0" applyNumberFormat="1" applyFont="1" applyFill="1" applyBorder="1" applyAlignment="1">
      <alignment horizontal="center" vertical="center" wrapText="1"/>
    </xf>
    <xf numFmtId="1" fontId="4" fillId="5" borderId="10" xfId="0" applyNumberFormat="1" applyFont="1" applyFill="1" applyBorder="1" applyAlignment="1">
      <alignment horizontal="center" vertical="center" wrapText="1"/>
    </xf>
    <xf numFmtId="1" fontId="4" fillId="5" borderId="13" xfId="0" applyNumberFormat="1" applyFont="1" applyFill="1" applyBorder="1" applyAlignment="1">
      <alignment horizontal="center" vertical="center" wrapText="1"/>
    </xf>
    <xf numFmtId="1" fontId="4" fillId="5" borderId="16" xfId="0" applyNumberFormat="1" applyFont="1" applyFill="1" applyBorder="1" applyAlignment="1">
      <alignment horizontal="center" vertical="center" wrapText="1"/>
    </xf>
    <xf numFmtId="0" fontId="4" fillId="0" borderId="19" xfId="0" applyFont="1" applyBorder="1" applyAlignment="1">
      <alignment horizontal="center" vertical="center"/>
    </xf>
    <xf numFmtId="1" fontId="6" fillId="7" borderId="7" xfId="0" applyNumberFormat="1" applyFont="1" applyFill="1" applyBorder="1" applyAlignment="1">
      <alignment horizontal="center" vertical="center" wrapText="1"/>
    </xf>
    <xf numFmtId="1" fontId="4" fillId="5" borderId="22" xfId="0" applyNumberFormat="1" applyFont="1" applyFill="1" applyBorder="1" applyAlignment="1">
      <alignment horizontal="center" vertical="center" wrapText="1"/>
    </xf>
    <xf numFmtId="1" fontId="6" fillId="7" borderId="10" xfId="0" applyNumberFormat="1" applyFont="1" applyFill="1" applyBorder="1" applyAlignment="1">
      <alignment horizontal="center" vertical="center" wrapText="1"/>
    </xf>
    <xf numFmtId="1" fontId="6" fillId="7" borderId="25" xfId="0" applyNumberFormat="1" applyFont="1" applyFill="1" applyBorder="1" applyAlignment="1">
      <alignment horizontal="center" vertical="center" wrapText="1"/>
    </xf>
    <xf numFmtId="0" fontId="0" fillId="0" borderId="19" xfId="0" applyBorder="1"/>
    <xf numFmtId="0" fontId="0" fillId="0" borderId="0" xfId="0" applyBorder="1"/>
    <xf numFmtId="1" fontId="4" fillId="5" borderId="9" xfId="0" applyNumberFormat="1" applyFont="1" applyFill="1" applyBorder="1" applyAlignment="1">
      <alignment horizontal="center" vertical="center" wrapText="1"/>
    </xf>
    <xf numFmtId="1" fontId="4" fillId="5" borderId="12" xfId="0" applyNumberFormat="1" applyFont="1" applyFill="1" applyBorder="1" applyAlignment="1">
      <alignment horizontal="center" vertical="center" wrapText="1"/>
    </xf>
    <xf numFmtId="1" fontId="4" fillId="5" borderId="15" xfId="0" applyNumberFormat="1" applyFont="1" applyFill="1" applyBorder="1" applyAlignment="1">
      <alignment horizontal="center" vertical="center" wrapText="1"/>
    </xf>
    <xf numFmtId="1" fontId="4" fillId="5" borderId="18" xfId="0" applyNumberFormat="1" applyFont="1" applyFill="1" applyBorder="1" applyAlignment="1">
      <alignment horizontal="center" vertical="center" wrapText="1"/>
    </xf>
    <xf numFmtId="169" fontId="4" fillId="0" borderId="20" xfId="0" applyNumberFormat="1" applyFont="1" applyBorder="1" applyAlignment="1">
      <alignment horizontal="center" vertical="center"/>
    </xf>
    <xf numFmtId="1" fontId="6" fillId="7" borderId="9" xfId="0" applyNumberFormat="1" applyFont="1" applyFill="1" applyBorder="1" applyAlignment="1">
      <alignment horizontal="center" vertical="center" wrapText="1"/>
    </xf>
    <xf numFmtId="1" fontId="4" fillId="5" borderId="24" xfId="0" applyNumberFormat="1" applyFont="1" applyFill="1" applyBorder="1" applyAlignment="1">
      <alignment horizontal="center" vertical="center" wrapText="1"/>
    </xf>
    <xf numFmtId="1" fontId="6" fillId="7" borderId="12" xfId="0" applyNumberFormat="1" applyFont="1" applyFill="1" applyBorder="1" applyAlignment="1">
      <alignment horizontal="center" vertical="center" wrapText="1"/>
    </xf>
    <xf numFmtId="1" fontId="6" fillId="7" borderId="27" xfId="0" applyNumberFormat="1" applyFont="1" applyFill="1" applyBorder="1" applyAlignment="1">
      <alignment horizontal="center" vertical="center" wrapText="1"/>
    </xf>
    <xf numFmtId="0" fontId="0" fillId="0" borderId="20" xfId="0" applyBorder="1"/>
    <xf numFmtId="1" fontId="6" fillId="7" borderId="13" xfId="0" applyNumberFormat="1" applyFont="1" applyFill="1" applyBorder="1" applyAlignment="1">
      <alignment horizontal="center" vertical="center" wrapText="1"/>
    </xf>
    <xf numFmtId="1" fontId="6" fillId="7" borderId="15" xfId="0" applyNumberFormat="1" applyFont="1" applyFill="1" applyBorder="1" applyAlignment="1">
      <alignment horizontal="center" vertical="center" wrapText="1"/>
    </xf>
    <xf numFmtId="1" fontId="6" fillId="7" borderId="16" xfId="0" applyNumberFormat="1" applyFont="1" applyFill="1" applyBorder="1" applyAlignment="1">
      <alignment horizontal="center" vertical="center" wrapText="1"/>
    </xf>
    <xf numFmtId="1" fontId="6" fillId="7" borderId="18" xfId="0" applyNumberFormat="1" applyFont="1" applyFill="1" applyBorder="1" applyAlignment="1">
      <alignment horizontal="center" vertical="center" wrapText="1"/>
    </xf>
    <xf numFmtId="1" fontId="4" fillId="5" borderId="42" xfId="0" applyNumberFormat="1" applyFont="1" applyFill="1" applyBorder="1" applyAlignment="1">
      <alignment horizontal="center" vertical="center" wrapText="1"/>
    </xf>
    <xf numFmtId="1" fontId="4" fillId="5" borderId="43" xfId="0" applyNumberFormat="1" applyFont="1" applyFill="1" applyBorder="1" applyAlignment="1">
      <alignment horizontal="center" vertical="center" wrapText="1"/>
    </xf>
    <xf numFmtId="1" fontId="4" fillId="5" borderId="44" xfId="0" applyNumberFormat="1" applyFont="1" applyFill="1" applyBorder="1" applyAlignment="1">
      <alignment horizontal="center" vertical="center" wrapText="1"/>
    </xf>
    <xf numFmtId="1" fontId="4" fillId="5" borderId="45" xfId="0" applyNumberFormat="1" applyFont="1" applyFill="1" applyBorder="1" applyAlignment="1">
      <alignment horizontal="center" vertical="center" wrapText="1"/>
    </xf>
    <xf numFmtId="169" fontId="4" fillId="5" borderId="5" xfId="0" applyNumberFormat="1" applyFont="1" applyFill="1" applyBorder="1" applyAlignment="1">
      <alignment horizontal="center" vertical="center"/>
    </xf>
    <xf numFmtId="1" fontId="4" fillId="5" borderId="1" xfId="0" applyNumberFormat="1" applyFont="1" applyFill="1" applyBorder="1" applyAlignment="1">
      <alignment horizontal="center" vertical="center" wrapText="1"/>
    </xf>
    <xf numFmtId="1" fontId="4" fillId="5" borderId="46" xfId="0" applyNumberFormat="1" applyFont="1" applyFill="1" applyBorder="1" applyAlignment="1">
      <alignment horizontal="center" vertical="center" wrapText="1"/>
    </xf>
    <xf numFmtId="1" fontId="6" fillId="8" borderId="45" xfId="0" applyNumberFormat="1" applyFont="1" applyFill="1" applyBorder="1" applyAlignment="1">
      <alignment horizontal="center" vertical="center" wrapText="1"/>
    </xf>
    <xf numFmtId="0" fontId="0" fillId="0" borderId="5" xfId="0" applyBorder="1"/>
    <xf numFmtId="10" fontId="4" fillId="0" borderId="0" xfId="1" applyNumberFormat="1" applyFont="1" applyBorder="1"/>
    <xf numFmtId="10" fontId="4" fillId="0" borderId="19" xfId="1" applyNumberFormat="1" applyFont="1" applyBorder="1"/>
    <xf numFmtId="10" fontId="4" fillId="0" borderId="20" xfId="1" applyNumberFormat="1" applyFont="1" applyBorder="1"/>
    <xf numFmtId="166" fontId="6" fillId="0" borderId="47" xfId="0" applyNumberFormat="1" applyFont="1" applyFill="1" applyBorder="1" applyAlignment="1">
      <alignment vertical="center"/>
    </xf>
    <xf numFmtId="1" fontId="4" fillId="6" borderId="42" xfId="0" applyNumberFormat="1" applyFont="1" applyFill="1" applyBorder="1" applyAlignment="1">
      <alignment horizontal="center" vertical="center" wrapText="1"/>
    </xf>
    <xf numFmtId="1" fontId="4" fillId="6" borderId="43" xfId="0" applyNumberFormat="1" applyFont="1" applyFill="1" applyBorder="1" applyAlignment="1">
      <alignment horizontal="center" vertical="center" wrapText="1"/>
    </xf>
    <xf numFmtId="1" fontId="4" fillId="6" borderId="44" xfId="0" applyNumberFormat="1" applyFont="1" applyFill="1" applyBorder="1" applyAlignment="1">
      <alignment horizontal="center" vertical="center" wrapText="1"/>
    </xf>
    <xf numFmtId="1" fontId="4" fillId="6" borderId="45" xfId="0" applyNumberFormat="1" applyFont="1" applyFill="1" applyBorder="1" applyAlignment="1">
      <alignment horizontal="center" vertical="center" wrapText="1"/>
    </xf>
    <xf numFmtId="0" fontId="4" fillId="6" borderId="5" xfId="0" applyFont="1" applyFill="1" applyBorder="1" applyAlignment="1">
      <alignment horizontal="center" vertical="center"/>
    </xf>
    <xf numFmtId="1" fontId="4" fillId="6" borderId="1" xfId="0" applyNumberFormat="1" applyFont="1" applyFill="1" applyBorder="1" applyAlignment="1">
      <alignment horizontal="center" vertical="center" wrapText="1"/>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xf>
    <xf numFmtId="1" fontId="4" fillId="6" borderId="46" xfId="0" applyNumberFormat="1" applyFont="1" applyFill="1" applyBorder="1" applyAlignment="1">
      <alignment horizontal="center" vertical="center" wrapText="1"/>
    </xf>
    <xf numFmtId="165" fontId="3" fillId="3" borderId="3" xfId="2" applyNumberFormat="1" applyFont="1" applyFill="1" applyBorder="1" applyAlignment="1">
      <alignment horizontal="center" vertical="center" wrapText="1"/>
    </xf>
    <xf numFmtId="165" fontId="3" fillId="3" borderId="4" xfId="2" applyNumberFormat="1" applyFont="1" applyFill="1" applyBorder="1" applyAlignment="1">
      <alignment horizontal="center" vertical="center" wrapText="1"/>
    </xf>
    <xf numFmtId="165" fontId="2" fillId="0" borderId="0" xfId="2" applyNumberFormat="1" applyFill="1" applyBorder="1" applyAlignment="1">
      <alignment horizontal="center" vertical="center" wrapText="1"/>
    </xf>
    <xf numFmtId="165" fontId="3" fillId="3" borderId="6" xfId="2" applyNumberFormat="1" applyFont="1" applyFill="1" applyBorder="1" applyAlignment="1">
      <alignment horizontal="left" vertical="top" wrapText="1"/>
    </xf>
    <xf numFmtId="166" fontId="4" fillId="0" borderId="8" xfId="0" applyNumberFormat="1" applyFont="1" applyBorder="1" applyAlignment="1">
      <alignment vertical="center" wrapText="1"/>
    </xf>
    <xf numFmtId="0" fontId="0" fillId="0" borderId="0" xfId="0" applyFill="1"/>
    <xf numFmtId="166" fontId="4" fillId="0" borderId="11" xfId="0" applyNumberFormat="1" applyFont="1" applyBorder="1" applyAlignment="1">
      <alignment vertical="center" wrapText="1"/>
    </xf>
    <xf numFmtId="166" fontId="4" fillId="0" borderId="14" xfId="0" applyNumberFormat="1" applyFont="1" applyBorder="1" applyAlignment="1">
      <alignment vertical="center" wrapText="1"/>
    </xf>
    <xf numFmtId="1" fontId="4" fillId="0" borderId="17" xfId="0" applyNumberFormat="1" applyFont="1" applyBorder="1" applyAlignment="1">
      <alignment horizontal="center" vertical="center" wrapText="1"/>
    </xf>
    <xf numFmtId="165" fontId="4" fillId="5" borderId="17" xfId="0" applyNumberFormat="1" applyFont="1" applyFill="1" applyBorder="1" applyAlignment="1">
      <alignment horizontal="left" vertical="center" wrapText="1"/>
    </xf>
    <xf numFmtId="166" fontId="4" fillId="0" borderId="17" xfId="0" applyNumberFormat="1" applyFont="1" applyBorder="1" applyAlignment="1">
      <alignment vertical="center" wrapText="1"/>
    </xf>
    <xf numFmtId="1" fontId="4" fillId="0" borderId="49" xfId="0" applyNumberFormat="1" applyFont="1" applyBorder="1" applyAlignment="1">
      <alignment horizontal="center" vertical="center" wrapText="1"/>
    </xf>
    <xf numFmtId="0" fontId="4" fillId="5" borderId="37" xfId="0" applyFont="1" applyFill="1" applyBorder="1" applyAlignment="1">
      <alignment horizontal="left" vertical="center" wrapText="1"/>
    </xf>
    <xf numFmtId="166" fontId="0" fillId="0" borderId="0" xfId="0" applyNumberFormat="1"/>
    <xf numFmtId="0" fontId="4" fillId="5" borderId="19" xfId="0" applyFont="1" applyFill="1" applyBorder="1" applyAlignment="1">
      <alignment horizontal="center" vertical="center"/>
    </xf>
    <xf numFmtId="0" fontId="4" fillId="5" borderId="20" xfId="0" applyFont="1" applyFill="1" applyBorder="1" applyAlignment="1">
      <alignment horizontal="center" vertical="center"/>
    </xf>
    <xf numFmtId="166" fontId="6" fillId="8" borderId="11" xfId="0" applyNumberFormat="1" applyFont="1" applyFill="1" applyBorder="1" applyAlignment="1">
      <alignment vertical="center"/>
    </xf>
    <xf numFmtId="0" fontId="4" fillId="5" borderId="21" xfId="0" applyFont="1" applyFill="1" applyBorder="1" applyAlignment="1">
      <alignment horizontal="left" vertical="center" wrapText="1"/>
    </xf>
    <xf numFmtId="0" fontId="4" fillId="5" borderId="21" xfId="0" applyFont="1" applyFill="1" applyBorder="1" applyAlignment="1">
      <alignment vertical="center" wrapText="1"/>
    </xf>
    <xf numFmtId="9" fontId="4" fillId="5" borderId="21" xfId="3" applyFont="1" applyFill="1" applyBorder="1" applyAlignment="1">
      <alignment horizontal="center" vertical="center"/>
    </xf>
    <xf numFmtId="0" fontId="4" fillId="5" borderId="21" xfId="3" applyNumberFormat="1" applyFont="1" applyFill="1" applyBorder="1" applyAlignment="1">
      <alignment horizontal="center" vertical="center"/>
    </xf>
    <xf numFmtId="165" fontId="4" fillId="5" borderId="21" xfId="0" applyNumberFormat="1" applyFont="1" applyFill="1" applyBorder="1" applyAlignment="1">
      <alignment horizontal="left" vertical="center" wrapText="1"/>
    </xf>
    <xf numFmtId="1" fontId="4" fillId="0" borderId="21" xfId="0" applyNumberFormat="1" applyFont="1" applyFill="1" applyBorder="1" applyAlignment="1">
      <alignment horizontal="center" vertical="center" wrapText="1"/>
    </xf>
    <xf numFmtId="0" fontId="4" fillId="5" borderId="21" xfId="0" applyNumberFormat="1" applyFont="1" applyFill="1" applyBorder="1" applyAlignment="1">
      <alignment horizontal="center" vertical="center"/>
    </xf>
    <xf numFmtId="166" fontId="4" fillId="0" borderId="21" xfId="0" applyNumberFormat="1" applyFont="1" applyBorder="1" applyAlignment="1">
      <alignment vertical="center" wrapText="1"/>
    </xf>
    <xf numFmtId="166" fontId="4" fillId="5" borderId="21" xfId="0" applyNumberFormat="1" applyFont="1" applyFill="1" applyBorder="1" applyAlignment="1">
      <alignment vertical="center"/>
    </xf>
    <xf numFmtId="0" fontId="4" fillId="6" borderId="21" xfId="0" applyFont="1" applyFill="1" applyBorder="1" applyAlignment="1">
      <alignment horizontal="right" vertical="center"/>
    </xf>
    <xf numFmtId="3" fontId="4" fillId="6" borderId="21" xfId="1" applyNumberFormat="1" applyFont="1" applyFill="1" applyBorder="1" applyAlignment="1">
      <alignment horizontal="right" vertical="center"/>
    </xf>
    <xf numFmtId="4" fontId="4" fillId="6" borderId="21" xfId="1" applyNumberFormat="1" applyFont="1" applyFill="1" applyBorder="1" applyAlignment="1">
      <alignment horizontal="right" vertical="center"/>
    </xf>
    <xf numFmtId="166" fontId="4" fillId="6" borderId="21" xfId="0" applyNumberFormat="1" applyFont="1" applyFill="1" applyBorder="1" applyAlignment="1">
      <alignment vertical="center" wrapText="1"/>
    </xf>
    <xf numFmtId="4" fontId="4" fillId="6" borderId="21" xfId="0" applyNumberFormat="1" applyFont="1" applyFill="1" applyBorder="1" applyAlignment="1">
      <alignment horizontal="center" vertical="center" wrapText="1"/>
    </xf>
    <xf numFmtId="166" fontId="6" fillId="8" borderId="8" xfId="0" applyNumberFormat="1" applyFont="1" applyFill="1" applyBorder="1" applyAlignment="1">
      <alignment vertical="center"/>
    </xf>
    <xf numFmtId="0" fontId="4" fillId="5" borderId="38" xfId="0" applyFont="1" applyFill="1" applyBorder="1" applyAlignment="1">
      <alignment horizontal="left" vertical="center" wrapText="1"/>
    </xf>
    <xf numFmtId="0" fontId="0" fillId="0" borderId="0" xfId="0" applyAlignment="1">
      <alignment vertical="center"/>
    </xf>
    <xf numFmtId="165" fontId="3" fillId="3" borderId="1" xfId="2" applyNumberFormat="1" applyFont="1" applyFill="1" applyBorder="1" applyAlignment="1">
      <alignment vertical="center" wrapText="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left" vertical="center" wrapText="1"/>
    </xf>
    <xf numFmtId="10" fontId="6" fillId="0" borderId="8" xfId="0" applyNumberFormat="1" applyFont="1" applyBorder="1" applyAlignment="1">
      <alignment horizontal="center" vertical="center"/>
    </xf>
    <xf numFmtId="0" fontId="6" fillId="5" borderId="8" xfId="0" applyNumberFormat="1" applyFont="1" applyFill="1" applyBorder="1" applyAlignment="1">
      <alignment horizontal="center" vertical="center"/>
    </xf>
    <xf numFmtId="1" fontId="4" fillId="0" borderId="8" xfId="0" applyNumberFormat="1" applyFont="1" applyBorder="1" applyAlignment="1">
      <alignment horizontal="center" vertical="center"/>
    </xf>
    <xf numFmtId="1" fontId="4" fillId="0" borderId="30" xfId="0" applyNumberFormat="1" applyFont="1" applyBorder="1" applyAlignment="1">
      <alignment horizontal="center" vertical="center"/>
    </xf>
    <xf numFmtId="4" fontId="4" fillId="0" borderId="7"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0" fontId="4" fillId="0" borderId="8" xfId="0" applyFont="1" applyBorder="1" applyAlignment="1">
      <alignment horizontal="center" vertical="center"/>
    </xf>
    <xf numFmtId="4" fontId="4" fillId="0" borderId="56" xfId="0" applyNumberFormat="1" applyFont="1" applyBorder="1" applyAlignment="1">
      <alignment horizontal="center" vertical="center" wrapText="1"/>
    </xf>
    <xf numFmtId="0" fontId="4" fillId="0" borderId="9" xfId="0" applyFont="1"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xf>
    <xf numFmtId="0" fontId="4" fillId="0" borderId="9" xfId="0" applyFont="1" applyBorder="1" applyAlignment="1">
      <alignment horizont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Border="1" applyAlignment="1">
      <alignment horizontal="left" vertical="center" wrapText="1"/>
    </xf>
    <xf numFmtId="10" fontId="6" fillId="0" borderId="14" xfId="0" applyNumberFormat="1" applyFont="1" applyBorder="1" applyAlignment="1">
      <alignment horizontal="center" vertical="center"/>
    </xf>
    <xf numFmtId="0" fontId="6" fillId="5" borderId="14" xfId="0" applyNumberFormat="1" applyFont="1" applyFill="1" applyBorder="1" applyAlignment="1">
      <alignment horizontal="center" vertical="center"/>
    </xf>
    <xf numFmtId="0" fontId="6" fillId="5" borderId="14" xfId="0" applyNumberFormat="1" applyFont="1" applyFill="1" applyBorder="1" applyAlignment="1">
      <alignment horizontal="left" vertical="center" wrapText="1"/>
    </xf>
    <xf numFmtId="1" fontId="4" fillId="0" borderId="14" xfId="0" applyNumberFormat="1" applyFont="1" applyBorder="1" applyAlignment="1">
      <alignment horizontal="center" vertical="center"/>
    </xf>
    <xf numFmtId="1" fontId="4" fillId="0" borderId="32" xfId="0" applyNumberFormat="1" applyFont="1" applyBorder="1" applyAlignment="1">
      <alignment horizontal="center" vertical="center"/>
    </xf>
    <xf numFmtId="4" fontId="4" fillId="0" borderId="13" xfId="0" applyNumberFormat="1" applyFont="1" applyBorder="1" applyAlignment="1">
      <alignment horizontal="center" vertical="center"/>
    </xf>
    <xf numFmtId="4"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4" fontId="4" fillId="0" borderId="57" xfId="0" applyNumberFormat="1" applyFont="1" applyBorder="1" applyAlignment="1">
      <alignment horizontal="center" vertical="center"/>
    </xf>
    <xf numFmtId="0" fontId="4" fillId="0" borderId="15" xfId="0" applyFont="1" applyBorder="1" applyAlignment="1">
      <alignment horizontal="center" vertical="center"/>
    </xf>
    <xf numFmtId="0" fontId="4" fillId="0" borderId="39" xfId="0" applyFont="1" applyBorder="1" applyAlignment="1">
      <alignment horizontal="center" vertical="center"/>
    </xf>
    <xf numFmtId="0" fontId="4" fillId="0" borderId="14" xfId="0" applyFont="1" applyBorder="1" applyAlignment="1">
      <alignment horizontal="center"/>
    </xf>
    <xf numFmtId="0" fontId="4" fillId="0" borderId="15" xfId="0" applyFont="1" applyBorder="1" applyAlignment="1">
      <alignment horizontal="center"/>
    </xf>
    <xf numFmtId="0" fontId="0" fillId="0" borderId="53" xfId="0" applyBorder="1"/>
    <xf numFmtId="0" fontId="6" fillId="5" borderId="8" xfId="0" applyNumberFormat="1" applyFont="1" applyFill="1" applyBorder="1" applyAlignment="1">
      <alignment horizontal="left" vertical="center" wrapText="1"/>
    </xf>
    <xf numFmtId="4" fontId="4" fillId="0" borderId="7" xfId="0" applyNumberFormat="1" applyFont="1" applyBorder="1" applyAlignment="1">
      <alignment horizontal="center" vertical="center"/>
    </xf>
    <xf numFmtId="4" fontId="4" fillId="0" borderId="8" xfId="0" applyNumberFormat="1" applyFont="1" applyBorder="1" applyAlignment="1">
      <alignment horizontal="center" vertical="center"/>
    </xf>
    <xf numFmtId="4" fontId="4" fillId="0" borderId="56" xfId="0" applyNumberFormat="1" applyFont="1" applyBorder="1" applyAlignment="1">
      <alignment horizontal="center" vertical="center"/>
    </xf>
    <xf numFmtId="0" fontId="0" fillId="0" borderId="55" xfId="0" applyBorder="1"/>
    <xf numFmtId="10" fontId="4" fillId="0" borderId="8" xfId="0" applyNumberFormat="1" applyFont="1" applyBorder="1" applyAlignment="1">
      <alignment horizont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1" xfId="0" applyFont="1" applyBorder="1" applyAlignment="1">
      <alignment horizontal="left" vertical="center" wrapText="1"/>
    </xf>
    <xf numFmtId="10" fontId="6" fillId="0" borderId="11" xfId="0" applyNumberFormat="1" applyFont="1" applyBorder="1" applyAlignment="1">
      <alignment horizontal="center" vertical="center"/>
    </xf>
    <xf numFmtId="0" fontId="6" fillId="5" borderId="11" xfId="0" applyNumberFormat="1" applyFont="1" applyFill="1" applyBorder="1" applyAlignment="1">
      <alignment horizontal="center" vertical="center"/>
    </xf>
    <xf numFmtId="0" fontId="6" fillId="5" borderId="11" xfId="0" applyNumberFormat="1" applyFont="1" applyFill="1" applyBorder="1" applyAlignment="1">
      <alignment horizontal="left" vertical="center" wrapText="1"/>
    </xf>
    <xf numFmtId="1" fontId="4" fillId="0" borderId="11" xfId="0" applyNumberFormat="1" applyFont="1" applyBorder="1" applyAlignment="1">
      <alignment horizontal="center" vertical="center"/>
    </xf>
    <xf numFmtId="1" fontId="4" fillId="0" borderId="31" xfId="0" applyNumberFormat="1" applyFont="1" applyBorder="1" applyAlignment="1">
      <alignment horizontal="center" vertical="center"/>
    </xf>
    <xf numFmtId="4" fontId="4" fillId="0" borderId="10" xfId="0" applyNumberFormat="1" applyFont="1" applyBorder="1" applyAlignment="1">
      <alignment horizontal="center" vertical="center"/>
    </xf>
    <xf numFmtId="4" fontId="4" fillId="0" borderId="11" xfId="0" applyNumberFormat="1" applyFont="1" applyBorder="1" applyAlignment="1">
      <alignment horizontal="center" vertical="center"/>
    </xf>
    <xf numFmtId="0" fontId="4" fillId="0" borderId="11" xfId="0" applyFont="1" applyBorder="1" applyAlignment="1">
      <alignment horizontal="center" vertical="center"/>
    </xf>
    <xf numFmtId="4" fontId="4" fillId="0" borderId="58" xfId="0" applyNumberFormat="1" applyFont="1" applyBorder="1" applyAlignment="1">
      <alignment horizontal="center" vertical="center"/>
    </xf>
    <xf numFmtId="0" fontId="4" fillId="0" borderId="12" xfId="0" applyFont="1" applyBorder="1" applyAlignment="1">
      <alignment horizontal="center" vertical="center"/>
    </xf>
    <xf numFmtId="0" fontId="4" fillId="0" borderId="38" xfId="0" applyFont="1" applyBorder="1" applyAlignment="1">
      <alignment horizontal="center" vertical="center"/>
    </xf>
    <xf numFmtId="0" fontId="4" fillId="0" borderId="11" xfId="0" applyFont="1" applyBorder="1" applyAlignment="1">
      <alignment horizontal="center"/>
    </xf>
    <xf numFmtId="0" fontId="4" fillId="0" borderId="12" xfId="0" applyFont="1" applyBorder="1" applyAlignment="1">
      <alignment horizont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3" xfId="0" applyFont="1" applyBorder="1" applyAlignment="1">
      <alignment horizontal="left" vertical="center" wrapText="1"/>
    </xf>
    <xf numFmtId="10" fontId="6" fillId="0" borderId="23" xfId="0" applyNumberFormat="1" applyFont="1" applyBorder="1" applyAlignment="1">
      <alignment horizontal="center" vertical="center"/>
    </xf>
    <xf numFmtId="0" fontId="6" fillId="5" borderId="23" xfId="0" applyNumberFormat="1" applyFont="1" applyFill="1" applyBorder="1" applyAlignment="1">
      <alignment horizontal="center" vertical="center"/>
    </xf>
    <xf numFmtId="0" fontId="6" fillId="5" borderId="21" xfId="0" applyNumberFormat="1" applyFont="1" applyFill="1" applyBorder="1" applyAlignment="1">
      <alignment horizontal="left" vertical="center" wrapText="1"/>
    </xf>
    <xf numFmtId="1" fontId="4" fillId="0" borderId="23" xfId="0" applyNumberFormat="1" applyFont="1" applyBorder="1" applyAlignment="1">
      <alignment horizontal="center" vertical="center"/>
    </xf>
    <xf numFmtId="1" fontId="4" fillId="0" borderId="34" xfId="0" applyNumberFormat="1" applyFont="1" applyBorder="1" applyAlignment="1">
      <alignment horizontal="center" vertical="center"/>
    </xf>
    <xf numFmtId="4" fontId="4" fillId="0" borderId="22" xfId="0" applyNumberFormat="1" applyFont="1" applyBorder="1" applyAlignment="1">
      <alignment horizontal="center" vertical="center"/>
    </xf>
    <xf numFmtId="4" fontId="4" fillId="0" borderId="23" xfId="0" applyNumberFormat="1" applyFont="1" applyBorder="1" applyAlignment="1">
      <alignment horizontal="center" vertical="center"/>
    </xf>
    <xf numFmtId="0" fontId="4" fillId="0" borderId="23" xfId="0" applyFont="1" applyBorder="1" applyAlignment="1">
      <alignment horizontal="center" vertical="center"/>
    </xf>
    <xf numFmtId="4" fontId="4" fillId="0" borderId="3" xfId="0" applyNumberFormat="1" applyFont="1" applyBorder="1" applyAlignment="1">
      <alignment horizontal="center" vertical="center"/>
    </xf>
    <xf numFmtId="0" fontId="4" fillId="0" borderId="24" xfId="0" applyFont="1" applyBorder="1" applyAlignment="1">
      <alignment horizontal="center" vertical="center"/>
    </xf>
    <xf numFmtId="0" fontId="4" fillId="0" borderId="40" xfId="0" applyFont="1" applyBorder="1" applyAlignment="1">
      <alignment horizontal="center" vertical="center"/>
    </xf>
    <xf numFmtId="0" fontId="4" fillId="0" borderId="23" xfId="0" applyFont="1" applyBorder="1" applyAlignment="1">
      <alignment horizontal="center"/>
    </xf>
    <xf numFmtId="0" fontId="4" fillId="0" borderId="24" xfId="0" applyFont="1" applyBorder="1" applyAlignment="1">
      <alignment horizontal="center"/>
    </xf>
    <xf numFmtId="0" fontId="0" fillId="0" borderId="48" xfId="0" applyBorder="1"/>
    <xf numFmtId="0" fontId="7" fillId="5" borderId="51" xfId="0" applyNumberFormat="1" applyFont="1" applyFill="1" applyBorder="1" applyAlignment="1">
      <alignment horizontal="left" vertical="center" wrapText="1"/>
    </xf>
    <xf numFmtId="0" fontId="6" fillId="5" borderId="23" xfId="0" applyNumberFormat="1" applyFont="1" applyFill="1" applyBorder="1" applyAlignment="1">
      <alignment horizontal="left" vertical="center" wrapText="1"/>
    </xf>
    <xf numFmtId="10" fontId="4" fillId="5" borderId="9" xfId="1" applyNumberFormat="1" applyFont="1" applyFill="1" applyBorder="1" applyAlignment="1">
      <alignment vertical="center" wrapText="1"/>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6" fillId="0" borderId="26" xfId="0" applyFont="1" applyBorder="1" applyAlignment="1">
      <alignment horizontal="left" vertical="center" wrapText="1"/>
    </xf>
    <xf numFmtId="10" fontId="6" fillId="0" borderId="26" xfId="0" applyNumberFormat="1" applyFont="1" applyBorder="1" applyAlignment="1">
      <alignment horizontal="center" vertical="center"/>
    </xf>
    <xf numFmtId="0" fontId="6" fillId="5" borderId="26" xfId="0" applyNumberFormat="1" applyFont="1" applyFill="1" applyBorder="1" applyAlignment="1">
      <alignment horizontal="center" vertical="center"/>
    </xf>
    <xf numFmtId="0" fontId="6" fillId="5" borderId="26" xfId="0" applyNumberFormat="1" applyFont="1" applyFill="1" applyBorder="1" applyAlignment="1">
      <alignment horizontal="left" vertical="center" wrapText="1"/>
    </xf>
    <xf numFmtId="1" fontId="4" fillId="0" borderId="26" xfId="0" applyNumberFormat="1" applyFont="1" applyBorder="1" applyAlignment="1">
      <alignment horizontal="center" vertical="center"/>
    </xf>
    <xf numFmtId="1" fontId="4" fillId="0" borderId="35" xfId="0" applyNumberFormat="1" applyFont="1" applyBorder="1" applyAlignment="1">
      <alignment horizontal="center" vertical="center"/>
    </xf>
    <xf numFmtId="4" fontId="4" fillId="0" borderId="25" xfId="0" applyNumberFormat="1" applyFont="1" applyBorder="1" applyAlignment="1">
      <alignment horizontal="center" vertical="center"/>
    </xf>
    <xf numFmtId="4" fontId="4" fillId="0" borderId="26" xfId="0" applyNumberFormat="1" applyFont="1" applyBorder="1" applyAlignment="1">
      <alignment horizontal="center" vertical="center"/>
    </xf>
    <xf numFmtId="0" fontId="4" fillId="0" borderId="26" xfId="0" applyFont="1" applyBorder="1" applyAlignment="1">
      <alignment horizontal="center" vertical="center"/>
    </xf>
    <xf numFmtId="4" fontId="4" fillId="0" borderId="59" xfId="0" applyNumberFormat="1" applyFont="1" applyBorder="1" applyAlignment="1">
      <alignment horizontal="center" vertical="center"/>
    </xf>
    <xf numFmtId="0" fontId="4" fillId="0" borderId="27" xfId="0" applyFont="1" applyBorder="1" applyAlignment="1">
      <alignment horizontal="center" vertical="center"/>
    </xf>
    <xf numFmtId="0" fontId="4" fillId="0" borderId="41" xfId="0" applyFont="1" applyBorder="1" applyAlignment="1">
      <alignment horizontal="center" vertical="center"/>
    </xf>
    <xf numFmtId="0" fontId="4" fillId="0" borderId="26" xfId="0" applyFont="1" applyBorder="1" applyAlignment="1">
      <alignment horizontal="center"/>
    </xf>
    <xf numFmtId="0" fontId="4" fillId="0" borderId="27" xfId="0" applyFont="1" applyBorder="1" applyAlignment="1">
      <alignment horizontal="center"/>
    </xf>
    <xf numFmtId="0" fontId="4" fillId="5" borderId="19" xfId="0" applyFont="1" applyFill="1" applyBorder="1" applyAlignment="1">
      <alignment vertical="center"/>
    </xf>
    <xf numFmtId="0" fontId="4" fillId="5" borderId="39" xfId="0" applyFont="1" applyFill="1" applyBorder="1" applyAlignment="1">
      <alignment horizontal="left" vertical="center" wrapText="1"/>
    </xf>
    <xf numFmtId="170" fontId="4" fillId="0" borderId="0" xfId="0" applyNumberFormat="1" applyFont="1" applyBorder="1" applyAlignment="1">
      <alignment vertical="center"/>
    </xf>
    <xf numFmtId="170" fontId="4" fillId="0" borderId="0" xfId="0" applyNumberFormat="1" applyFont="1" applyBorder="1" applyAlignment="1">
      <alignment horizontal="center" vertical="center"/>
    </xf>
    <xf numFmtId="0" fontId="3" fillId="3" borderId="64" xfId="2" applyFont="1" applyFill="1" applyBorder="1" applyAlignment="1">
      <alignment horizontal="center" vertical="center"/>
    </xf>
    <xf numFmtId="0" fontId="3" fillId="3" borderId="65" xfId="2" applyFont="1" applyFill="1" applyBorder="1" applyAlignment="1">
      <alignment horizontal="center" vertical="center"/>
    </xf>
    <xf numFmtId="0" fontId="0" fillId="0" borderId="0" xfId="0" applyFont="1" applyBorder="1" applyAlignment="1">
      <alignment vertical="center"/>
    </xf>
    <xf numFmtId="0" fontId="4" fillId="0" borderId="64" xfId="0" applyFont="1" applyBorder="1"/>
    <xf numFmtId="3" fontId="4" fillId="0" borderId="65" xfId="0" applyNumberFormat="1" applyFont="1" applyBorder="1"/>
    <xf numFmtId="0" fontId="4" fillId="0" borderId="66" xfId="0" applyFont="1" applyBorder="1"/>
    <xf numFmtId="3" fontId="4" fillId="0" borderId="67" xfId="0" applyNumberFormat="1" applyFont="1" applyBorder="1"/>
    <xf numFmtId="0" fontId="3" fillId="3" borderId="68" xfId="2" applyFont="1" applyFill="1" applyBorder="1" applyAlignment="1">
      <alignment horizontal="center" vertical="center"/>
    </xf>
    <xf numFmtId="0" fontId="4" fillId="0" borderId="66" xfId="0" applyFont="1" applyBorder="1" applyAlignment="1">
      <alignment vertical="center"/>
    </xf>
    <xf numFmtId="4" fontId="4" fillId="0" borderId="67" xfId="0" applyNumberFormat="1" applyFont="1" applyBorder="1" applyAlignment="1">
      <alignment vertical="center"/>
    </xf>
    <xf numFmtId="170" fontId="4" fillId="0" borderId="68" xfId="0" applyNumberFormat="1" applyFont="1" applyBorder="1" applyAlignment="1">
      <alignment horizontal="center" vertical="center"/>
    </xf>
    <xf numFmtId="4" fontId="4" fillId="0" borderId="69" xfId="0" applyNumberFormat="1" applyFont="1" applyBorder="1" applyAlignment="1">
      <alignment horizontal="center" vertical="center" wrapText="1"/>
    </xf>
    <xf numFmtId="170" fontId="4" fillId="0" borderId="69" xfId="0" applyNumberFormat="1" applyFont="1" applyBorder="1" applyAlignment="1">
      <alignment horizontal="center" vertical="center"/>
    </xf>
    <xf numFmtId="170" fontId="4" fillId="0" borderId="70" xfId="0" applyNumberFormat="1" applyFont="1" applyBorder="1" applyAlignment="1">
      <alignment horizontal="center" vertical="center"/>
    </xf>
    <xf numFmtId="4" fontId="4" fillId="0" borderId="70" xfId="0" applyNumberFormat="1" applyFont="1" applyBorder="1" applyAlignment="1">
      <alignment horizontal="center" vertical="center" wrapText="1"/>
    </xf>
    <xf numFmtId="0" fontId="6" fillId="0" borderId="66" xfId="0" applyFont="1" applyBorder="1" applyAlignment="1">
      <alignment vertical="center" wrapText="1"/>
    </xf>
    <xf numFmtId="14" fontId="6" fillId="0" borderId="67" xfId="0" applyNumberFormat="1" applyFont="1" applyBorder="1" applyAlignment="1">
      <alignment vertical="center"/>
    </xf>
    <xf numFmtId="14" fontId="4" fillId="0" borderId="0" xfId="0" applyNumberFormat="1" applyFont="1" applyBorder="1" applyAlignment="1">
      <alignment vertical="center"/>
    </xf>
    <xf numFmtId="14" fontId="4" fillId="0" borderId="0" xfId="0" applyNumberFormat="1" applyFont="1" applyBorder="1" applyAlignment="1">
      <alignment horizontal="center" vertical="center"/>
    </xf>
    <xf numFmtId="167" fontId="4" fillId="0" borderId="0" xfId="0" applyNumberFormat="1" applyFont="1" applyBorder="1" applyAlignment="1">
      <alignment vertical="center"/>
    </xf>
    <xf numFmtId="0" fontId="6" fillId="0" borderId="71" xfId="0" applyFont="1" applyBorder="1" applyAlignment="1">
      <alignment vertical="center" wrapText="1"/>
    </xf>
    <xf numFmtId="14" fontId="4" fillId="0" borderId="72" xfId="0" applyNumberFormat="1" applyFont="1" applyBorder="1" applyAlignment="1">
      <alignment vertical="center"/>
    </xf>
    <xf numFmtId="0" fontId="6" fillId="0" borderId="0" xfId="0" applyFont="1" applyBorder="1" applyAlignment="1">
      <alignment vertical="center" wrapText="1"/>
    </xf>
    <xf numFmtId="0" fontId="3" fillId="3" borderId="66" xfId="2" applyFont="1" applyFill="1" applyBorder="1" applyAlignment="1">
      <alignment horizontal="center" vertical="center"/>
    </xf>
    <xf numFmtId="0" fontId="3" fillId="3" borderId="67" xfId="2" applyFont="1" applyFill="1" applyBorder="1" applyAlignment="1">
      <alignment horizontal="center" vertical="center"/>
    </xf>
    <xf numFmtId="0" fontId="4" fillId="0" borderId="66" xfId="0" applyFont="1" applyBorder="1" applyAlignment="1">
      <alignment horizontal="center" vertical="center"/>
    </xf>
    <xf numFmtId="170" fontId="4" fillId="0" borderId="67" xfId="0" applyNumberFormat="1" applyFont="1" applyBorder="1" applyAlignment="1">
      <alignment vertical="center"/>
    </xf>
    <xf numFmtId="10" fontId="4" fillId="0" borderId="0" xfId="0" applyNumberFormat="1" applyFont="1" applyBorder="1" applyAlignment="1">
      <alignment vertical="center"/>
    </xf>
    <xf numFmtId="0" fontId="4" fillId="0" borderId="71" xfId="0" applyFont="1" applyBorder="1" applyAlignment="1">
      <alignment horizontal="center" vertical="center"/>
    </xf>
    <xf numFmtId="170" fontId="4" fillId="0" borderId="72" xfId="0" applyNumberFormat="1" applyFont="1" applyBorder="1" applyAlignment="1">
      <alignment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165" fontId="3" fillId="4" borderId="1" xfId="2" applyNumberFormat="1" applyFont="1" applyFill="1" applyBorder="1" applyAlignment="1">
      <alignment horizontal="center" vertical="center" wrapText="1"/>
    </xf>
    <xf numFmtId="165" fontId="3" fillId="4" borderId="2" xfId="2" applyNumberFormat="1" applyFont="1" applyFill="1" applyBorder="1" applyAlignment="1">
      <alignment horizontal="center" vertical="center" wrapText="1"/>
    </xf>
    <xf numFmtId="0" fontId="3" fillId="3" borderId="1" xfId="2" applyFont="1" applyFill="1" applyBorder="1" applyAlignment="1">
      <alignment horizontal="center" vertical="center" wrapText="1"/>
    </xf>
    <xf numFmtId="0" fontId="3" fillId="3" borderId="2" xfId="2" applyFont="1" applyFill="1" applyBorder="1" applyAlignment="1">
      <alignment horizontal="center" vertical="center" wrapText="1"/>
    </xf>
    <xf numFmtId="165" fontId="3" fillId="3" borderId="1" xfId="2" applyNumberFormat="1" applyFont="1" applyFill="1" applyBorder="1" applyAlignment="1">
      <alignment horizontal="center" vertical="center" wrapText="1"/>
    </xf>
    <xf numFmtId="165" fontId="3" fillId="3" borderId="2" xfId="2" applyNumberFormat="1" applyFont="1" applyFill="1" applyBorder="1" applyAlignment="1">
      <alignment horizontal="center" vertical="center" wrapText="1"/>
    </xf>
    <xf numFmtId="165" fontId="3" fillId="3" borderId="5" xfId="2" applyNumberFormat="1" applyFont="1" applyFill="1" applyBorder="1" applyAlignment="1">
      <alignment horizontal="center" vertical="center" wrapText="1"/>
    </xf>
    <xf numFmtId="165" fontId="3" fillId="4" borderId="1" xfId="2" applyNumberFormat="1" applyFont="1" applyFill="1" applyBorder="1" applyAlignment="1">
      <alignment horizontal="left" vertical="center" wrapText="1"/>
    </xf>
    <xf numFmtId="165" fontId="3" fillId="4" borderId="2" xfId="2" applyNumberFormat="1" applyFont="1" applyFill="1" applyBorder="1" applyAlignment="1">
      <alignment horizontal="left" vertical="center" wrapText="1"/>
    </xf>
    <xf numFmtId="165" fontId="3" fillId="3" borderId="2" xfId="2" applyNumberFormat="1" applyFont="1" applyFill="1" applyBorder="1" applyAlignment="1">
      <alignment horizontal="left" vertical="center" wrapText="1"/>
    </xf>
    <xf numFmtId="165" fontId="3" fillId="3" borderId="5" xfId="2" applyNumberFormat="1" applyFont="1" applyFill="1" applyBorder="1" applyAlignment="1">
      <alignment horizontal="left" vertical="center" wrapText="1"/>
    </xf>
    <xf numFmtId="165" fontId="3" fillId="3" borderId="1" xfId="2" applyNumberFormat="1" applyFont="1" applyFill="1" applyBorder="1" applyAlignment="1">
      <alignment horizontal="left" vertical="center" wrapText="1"/>
    </xf>
    <xf numFmtId="0" fontId="3" fillId="3" borderId="1" xfId="2" applyNumberFormat="1" applyFont="1" applyFill="1" applyBorder="1" applyAlignment="1">
      <alignment horizontal="left" vertical="center" wrapText="1"/>
    </xf>
    <xf numFmtId="0" fontId="3" fillId="3" borderId="2" xfId="2" applyNumberFormat="1" applyFont="1" applyFill="1" applyBorder="1" applyAlignment="1">
      <alignment horizontal="left" vertical="center" wrapText="1"/>
    </xf>
    <xf numFmtId="165" fontId="3" fillId="4" borderId="3" xfId="2" applyNumberFormat="1" applyFont="1" applyFill="1" applyBorder="1" applyAlignment="1">
      <alignment horizontal="center" vertical="center" wrapText="1"/>
    </xf>
    <xf numFmtId="165" fontId="3" fillId="4" borderId="29" xfId="2" applyNumberFormat="1" applyFont="1" applyFill="1" applyBorder="1" applyAlignment="1">
      <alignment horizontal="center" vertical="center" wrapText="1"/>
    </xf>
    <xf numFmtId="0" fontId="4" fillId="5" borderId="50" xfId="0" applyFont="1" applyFill="1" applyBorder="1" applyAlignment="1">
      <alignment horizontal="center" vertical="center"/>
    </xf>
    <xf numFmtId="0" fontId="4" fillId="5" borderId="60" xfId="0" applyFont="1" applyFill="1" applyBorder="1" applyAlignment="1">
      <alignment horizontal="center" vertical="center"/>
    </xf>
    <xf numFmtId="0" fontId="4" fillId="5" borderId="61" xfId="0" applyFont="1" applyFill="1" applyBorder="1" applyAlignment="1">
      <alignment horizontal="center" vertical="center"/>
    </xf>
    <xf numFmtId="165" fontId="3" fillId="3" borderId="6" xfId="2" applyNumberFormat="1" applyFont="1" applyFill="1" applyBorder="1" applyAlignment="1">
      <alignment horizontal="center" vertical="center" wrapText="1"/>
    </xf>
    <xf numFmtId="0" fontId="4" fillId="5" borderId="21" xfId="0" applyFont="1" applyFill="1" applyBorder="1" applyAlignment="1">
      <alignment horizontal="center" vertical="center"/>
    </xf>
    <xf numFmtId="0" fontId="4" fillId="5" borderId="49" xfId="0" applyFont="1" applyFill="1" applyBorder="1" applyAlignment="1">
      <alignment horizontal="center" vertical="center"/>
    </xf>
    <xf numFmtId="0" fontId="4" fillId="5" borderId="51" xfId="0" applyFont="1" applyFill="1" applyBorder="1" applyAlignment="1">
      <alignment horizontal="center" vertical="center"/>
    </xf>
    <xf numFmtId="165" fontId="3" fillId="4" borderId="2" xfId="2" applyNumberFormat="1" applyFont="1" applyFill="1" applyBorder="1" applyAlignment="1">
      <alignment horizontal="left" wrapText="1"/>
    </xf>
    <xf numFmtId="165" fontId="3" fillId="4" borderId="6" xfId="2" applyNumberFormat="1" applyFont="1" applyFill="1" applyBorder="1" applyAlignment="1">
      <alignment horizontal="left" wrapText="1"/>
    </xf>
    <xf numFmtId="165" fontId="3" fillId="3" borderId="6" xfId="2" applyNumberFormat="1" applyFont="1" applyFill="1" applyBorder="1" applyAlignment="1">
      <alignment horizontal="left" vertical="center" wrapText="1"/>
    </xf>
    <xf numFmtId="0" fontId="6" fillId="7" borderId="21" xfId="0" applyFont="1" applyFill="1" applyBorder="1" applyAlignment="1">
      <alignment horizontal="center" vertical="center"/>
    </xf>
    <xf numFmtId="0" fontId="6" fillId="7" borderId="49" xfId="0" applyFont="1" applyFill="1" applyBorder="1" applyAlignment="1">
      <alignment horizontal="center" vertical="center"/>
    </xf>
    <xf numFmtId="0" fontId="6" fillId="7" borderId="51" xfId="0" applyFont="1" applyFill="1" applyBorder="1" applyAlignment="1">
      <alignment horizontal="center" vertical="center"/>
    </xf>
    <xf numFmtId="0" fontId="6" fillId="7" borderId="50" xfId="0" applyFont="1" applyFill="1" applyBorder="1" applyAlignment="1">
      <alignment horizontal="center" vertical="center"/>
    </xf>
    <xf numFmtId="0" fontId="6" fillId="7" borderId="60" xfId="0" applyFont="1" applyFill="1" applyBorder="1" applyAlignment="1">
      <alignment horizontal="center" vertical="center"/>
    </xf>
    <xf numFmtId="0" fontId="6" fillId="7" borderId="61" xfId="0" applyFont="1" applyFill="1" applyBorder="1" applyAlignment="1">
      <alignment horizontal="center" vertical="center"/>
    </xf>
    <xf numFmtId="0" fontId="6" fillId="8" borderId="21" xfId="0" applyFont="1" applyFill="1" applyBorder="1" applyAlignment="1">
      <alignment horizontal="center" vertical="center"/>
    </xf>
    <xf numFmtId="0" fontId="6" fillId="8" borderId="49" xfId="0" applyFont="1" applyFill="1" applyBorder="1" applyAlignment="1">
      <alignment horizontal="center" vertical="center"/>
    </xf>
    <xf numFmtId="0" fontId="6" fillId="8" borderId="51" xfId="0" applyFont="1" applyFill="1" applyBorder="1" applyAlignment="1">
      <alignment horizontal="center" vertical="center"/>
    </xf>
    <xf numFmtId="0" fontId="3" fillId="3" borderId="6" xfId="2" applyFont="1" applyFill="1" applyBorder="1" applyAlignment="1">
      <alignment horizontal="center" vertical="center" wrapText="1"/>
    </xf>
    <xf numFmtId="0" fontId="3" fillId="3" borderId="5" xfId="2" applyFont="1" applyFill="1" applyBorder="1" applyAlignment="1">
      <alignment horizontal="center" vertical="center" wrapText="1"/>
    </xf>
    <xf numFmtId="0" fontId="11" fillId="9" borderId="2" xfId="0" applyFont="1" applyFill="1" applyBorder="1" applyAlignment="1">
      <alignment horizontal="center" vertical="center" wrapText="1"/>
    </xf>
    <xf numFmtId="0" fontId="11" fillId="9" borderId="6" xfId="0" applyFont="1" applyFill="1" applyBorder="1" applyAlignment="1">
      <alignment horizontal="center" vertical="center" wrapText="1"/>
    </xf>
    <xf numFmtId="0" fontId="11" fillId="9" borderId="29" xfId="0" applyFont="1" applyFill="1" applyBorder="1" applyAlignment="1">
      <alignment horizontal="center" vertical="center" wrapText="1"/>
    </xf>
    <xf numFmtId="0" fontId="11" fillId="9" borderId="52" xfId="0" applyFont="1" applyFill="1" applyBorder="1" applyAlignment="1">
      <alignment horizontal="center" vertical="center" wrapText="1"/>
    </xf>
    <xf numFmtId="0" fontId="11" fillId="10" borderId="5" xfId="0" applyFont="1" applyFill="1" applyBorder="1" applyAlignment="1">
      <alignment horizontal="center" vertical="center" wrapText="1"/>
    </xf>
    <xf numFmtId="0" fontId="11" fillId="10" borderId="6" xfId="0" applyFont="1" applyFill="1" applyBorder="1" applyAlignment="1">
      <alignment horizontal="center" vertical="center" wrapText="1"/>
    </xf>
    <xf numFmtId="0" fontId="3" fillId="3" borderId="36" xfId="2" applyFont="1" applyFill="1" applyBorder="1" applyAlignment="1">
      <alignment horizontal="center" vertical="center" wrapText="1"/>
    </xf>
    <xf numFmtId="0" fontId="3" fillId="3" borderId="54" xfId="2" applyFont="1" applyFill="1" applyBorder="1" applyAlignment="1">
      <alignment horizontal="center" vertical="center" wrapText="1"/>
    </xf>
    <xf numFmtId="0" fontId="3" fillId="3" borderId="2" xfId="2" applyFont="1" applyFill="1" applyBorder="1" applyAlignment="1">
      <alignment horizontal="center" vertical="center" textRotation="90" wrapText="1"/>
    </xf>
    <xf numFmtId="0" fontId="3" fillId="3" borderId="5" xfId="2" applyFont="1" applyFill="1" applyBorder="1" applyAlignment="1">
      <alignment horizontal="center" vertical="center" textRotation="90" wrapText="1"/>
    </xf>
    <xf numFmtId="0" fontId="3" fillId="3" borderId="6" xfId="2" applyFont="1" applyFill="1" applyBorder="1" applyAlignment="1">
      <alignment horizontal="center" vertical="center" textRotation="90" wrapText="1"/>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4" xfId="0" applyFont="1" applyFill="1" applyBorder="1" applyAlignment="1">
      <alignment horizontal="center" vertical="center"/>
    </xf>
    <xf numFmtId="0" fontId="3" fillId="3" borderId="29" xfId="2" applyFont="1" applyFill="1" applyBorder="1" applyAlignment="1">
      <alignment horizontal="center" vertical="center" wrapText="1"/>
    </xf>
    <xf numFmtId="0" fontId="3" fillId="3" borderId="52" xfId="2" applyFont="1" applyFill="1" applyBorder="1" applyAlignment="1">
      <alignment horizontal="center" vertical="center" wrapText="1"/>
    </xf>
  </cellXfs>
  <cellStyles count="31">
    <cellStyle name="60% - Énfasis1" xfId="2" builtinId="32"/>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2" xfId="24"/>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Millares 2" xfId="25"/>
    <cellStyle name="Moneda [0] 2" xfId="26"/>
    <cellStyle name="Moneda 2 12 2" xfId="27"/>
    <cellStyle name="Normal" xfId="0" builtinId="0"/>
    <cellStyle name="Normal 11 45 9" xfId="28"/>
    <cellStyle name="Normal 2" xfId="29"/>
    <cellStyle name="Normal 3" xfId="30"/>
    <cellStyle name="Porcentaje" xfId="1" builtinId="5"/>
    <cellStyle name="Porcentual 2" xfId="3"/>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tabSelected="1" workbookViewId="0">
      <selection activeCell="E26" sqref="E26"/>
    </sheetView>
  </sheetViews>
  <sheetFormatPr baseColWidth="10" defaultColWidth="10.875" defaultRowHeight="15.75" x14ac:dyDescent="0.25"/>
  <cols>
    <col min="1" max="1" width="39.5" style="23" customWidth="1"/>
    <col min="2" max="2" width="16.125" style="369" bestFit="1" customWidth="1"/>
    <col min="3" max="3" width="11.375" style="369" customWidth="1"/>
    <col min="4" max="4" width="11.375" style="370" customWidth="1"/>
    <col min="5" max="5" width="22.125" style="23" customWidth="1"/>
    <col min="6" max="6" width="3" style="23" customWidth="1"/>
    <col min="7" max="7" width="23.125" style="23" customWidth="1"/>
    <col min="8" max="8" width="2.5" style="23" customWidth="1"/>
    <col min="9" max="9" width="25" style="23" customWidth="1"/>
    <col min="10" max="10" width="2.625" style="23" customWidth="1"/>
    <col min="11" max="11" width="23.875" style="23" customWidth="1"/>
    <col min="12" max="12" width="4.125" style="23" customWidth="1"/>
    <col min="13" max="13" width="21.5" style="116" customWidth="1"/>
    <col min="14" max="14" width="3.625" style="116" customWidth="1"/>
    <col min="15" max="15" width="25.125" style="116" customWidth="1"/>
    <col min="16" max="16384" width="10.875" style="116"/>
  </cols>
  <sheetData>
    <row r="1" spans="1:15" ht="16.5" thickBot="1" x14ac:dyDescent="0.3">
      <c r="A1" s="401" t="s">
        <v>776</v>
      </c>
      <c r="B1" s="402"/>
    </row>
    <row r="2" spans="1:15" s="373" customFormat="1" ht="16.5" thickBot="1" x14ac:dyDescent="0.3">
      <c r="A2" s="371" t="s">
        <v>777</v>
      </c>
      <c r="B2" s="372" t="s">
        <v>778</v>
      </c>
      <c r="C2" s="369"/>
      <c r="D2" s="370"/>
      <c r="E2" s="23"/>
      <c r="F2" s="23"/>
      <c r="G2" s="23"/>
      <c r="H2" s="23"/>
      <c r="I2" s="23"/>
      <c r="J2" s="23"/>
      <c r="K2" s="23"/>
      <c r="L2" s="23"/>
    </row>
    <row r="3" spans="1:15" x14ac:dyDescent="0.2">
      <c r="A3" s="374" t="s">
        <v>779</v>
      </c>
      <c r="B3" s="375">
        <v>22419816863</v>
      </c>
    </row>
    <row r="4" spans="1:15" x14ac:dyDescent="0.2">
      <c r="A4" s="376" t="s">
        <v>780</v>
      </c>
      <c r="B4" s="377">
        <v>18122060560</v>
      </c>
    </row>
    <row r="5" spans="1:15" x14ac:dyDescent="0.2">
      <c r="A5" s="376" t="s">
        <v>781</v>
      </c>
      <c r="B5" s="377">
        <v>30178283920</v>
      </c>
    </row>
    <row r="6" spans="1:15" x14ac:dyDescent="0.2">
      <c r="A6" s="376" t="s">
        <v>782</v>
      </c>
      <c r="B6" s="377">
        <v>34793646529</v>
      </c>
    </row>
    <row r="7" spans="1:15" x14ac:dyDescent="0.2">
      <c r="A7" s="376" t="s">
        <v>783</v>
      </c>
      <c r="B7" s="377">
        <v>31550076801</v>
      </c>
      <c r="H7" s="369"/>
    </row>
    <row r="8" spans="1:15" ht="16.5" thickBot="1" x14ac:dyDescent="0.25">
      <c r="A8" s="376" t="s">
        <v>784</v>
      </c>
      <c r="B8" s="377">
        <v>31500875598</v>
      </c>
    </row>
    <row r="9" spans="1:15" ht="16.5" thickBot="1" x14ac:dyDescent="0.25">
      <c r="A9" s="376" t="s">
        <v>785</v>
      </c>
      <c r="B9" s="377">
        <v>25536207427</v>
      </c>
      <c r="E9" s="378" t="s">
        <v>786</v>
      </c>
      <c r="G9" s="378" t="s">
        <v>787</v>
      </c>
      <c r="I9" s="378" t="s">
        <v>788</v>
      </c>
      <c r="K9" s="378" t="s">
        <v>789</v>
      </c>
      <c r="M9" s="378" t="s">
        <v>790</v>
      </c>
      <c r="O9" s="378" t="s">
        <v>803</v>
      </c>
    </row>
    <row r="10" spans="1:15" x14ac:dyDescent="0.25">
      <c r="A10" s="379" t="s">
        <v>791</v>
      </c>
      <c r="B10" s="380">
        <f t="shared" ref="B10:B16" si="0">ROUND(B3/$B$46,0)</f>
        <v>38032</v>
      </c>
      <c r="D10" s="381" t="s">
        <v>30</v>
      </c>
      <c r="E10" s="382">
        <f>4%*B10</f>
        <v>1521.28</v>
      </c>
      <c r="G10" s="382">
        <f>B10*20.4%</f>
        <v>7758.5279999999993</v>
      </c>
      <c r="H10" s="369"/>
      <c r="I10" s="382">
        <f>B10*40%</f>
        <v>15212.800000000001</v>
      </c>
      <c r="K10" s="382">
        <f>B10*5%</f>
        <v>1901.6000000000001</v>
      </c>
      <c r="M10" s="382">
        <f>B10*25%*40%</f>
        <v>3803.2000000000003</v>
      </c>
      <c r="O10" s="382">
        <f>B10*15%</f>
        <v>5704.8</v>
      </c>
    </row>
    <row r="11" spans="1:15" x14ac:dyDescent="0.25">
      <c r="A11" s="379" t="s">
        <v>792</v>
      </c>
      <c r="B11" s="380">
        <f t="shared" si="0"/>
        <v>30741</v>
      </c>
      <c r="D11" s="383" t="s">
        <v>31</v>
      </c>
      <c r="E11" s="382">
        <f t="shared" ref="E11:E16" si="1">4%*B11</f>
        <v>1229.6400000000001</v>
      </c>
      <c r="G11" s="382">
        <f t="shared" ref="G11:G16" si="2">B11*20.4%</f>
        <v>6271.1639999999998</v>
      </c>
      <c r="H11" s="369"/>
      <c r="I11" s="382">
        <f t="shared" ref="I11:I16" si="3">B11*40%</f>
        <v>12296.400000000001</v>
      </c>
      <c r="K11" s="382">
        <f t="shared" ref="K11:K16" si="4">B11*5%</f>
        <v>1537.0500000000002</v>
      </c>
      <c r="M11" s="382">
        <f t="shared" ref="M11:M16" si="5">B11*25%*40%</f>
        <v>3074.1000000000004</v>
      </c>
      <c r="O11" s="382">
        <f t="shared" ref="O11:O16" si="6">B11*15%</f>
        <v>4611.1499999999996</v>
      </c>
    </row>
    <row r="12" spans="1:15" x14ac:dyDescent="0.25">
      <c r="A12" s="379" t="s">
        <v>793</v>
      </c>
      <c r="B12" s="380">
        <f t="shared" si="0"/>
        <v>51193</v>
      </c>
      <c r="D12" s="383" t="s">
        <v>32</v>
      </c>
      <c r="E12" s="382">
        <f t="shared" si="1"/>
        <v>2047.72</v>
      </c>
      <c r="G12" s="382">
        <f t="shared" si="2"/>
        <v>10443.371999999999</v>
      </c>
      <c r="H12" s="369"/>
      <c r="I12" s="382">
        <f t="shared" si="3"/>
        <v>20477.2</v>
      </c>
      <c r="K12" s="382">
        <f t="shared" si="4"/>
        <v>2559.65</v>
      </c>
      <c r="M12" s="382">
        <f t="shared" si="5"/>
        <v>5119.3</v>
      </c>
      <c r="O12" s="382">
        <f t="shared" si="6"/>
        <v>7678.95</v>
      </c>
    </row>
    <row r="13" spans="1:15" x14ac:dyDescent="0.25">
      <c r="A13" s="379" t="s">
        <v>794</v>
      </c>
      <c r="B13" s="380">
        <f t="shared" si="0"/>
        <v>59022</v>
      </c>
      <c r="D13" s="383" t="s">
        <v>33</v>
      </c>
      <c r="E13" s="382">
        <f t="shared" si="1"/>
        <v>2360.88</v>
      </c>
      <c r="G13" s="382">
        <f t="shared" si="2"/>
        <v>12040.487999999999</v>
      </c>
      <c r="H13" s="369"/>
      <c r="I13" s="382">
        <f t="shared" si="3"/>
        <v>23608.800000000003</v>
      </c>
      <c r="K13" s="382">
        <f t="shared" si="4"/>
        <v>2951.1000000000004</v>
      </c>
      <c r="M13" s="382">
        <f t="shared" si="5"/>
        <v>5902.2000000000007</v>
      </c>
      <c r="O13" s="382">
        <f t="shared" si="6"/>
        <v>8853.2999999999993</v>
      </c>
    </row>
    <row r="14" spans="1:15" x14ac:dyDescent="0.25">
      <c r="A14" s="379" t="s">
        <v>795</v>
      </c>
      <c r="B14" s="380">
        <f t="shared" si="0"/>
        <v>53520</v>
      </c>
      <c r="D14" s="383" t="s">
        <v>34</v>
      </c>
      <c r="E14" s="382">
        <f t="shared" si="1"/>
        <v>2140.8000000000002</v>
      </c>
      <c r="G14" s="382">
        <f t="shared" si="2"/>
        <v>10918.08</v>
      </c>
      <c r="H14" s="369"/>
      <c r="I14" s="382">
        <f t="shared" si="3"/>
        <v>21408</v>
      </c>
      <c r="K14" s="382">
        <f t="shared" si="4"/>
        <v>2676</v>
      </c>
      <c r="M14" s="382">
        <f t="shared" si="5"/>
        <v>5352</v>
      </c>
      <c r="O14" s="382">
        <f t="shared" si="6"/>
        <v>8028</v>
      </c>
    </row>
    <row r="15" spans="1:15" x14ac:dyDescent="0.25">
      <c r="A15" s="379" t="s">
        <v>796</v>
      </c>
      <c r="B15" s="380">
        <f t="shared" si="0"/>
        <v>53437</v>
      </c>
      <c r="D15" s="383" t="s">
        <v>35</v>
      </c>
      <c r="E15" s="382">
        <f t="shared" si="1"/>
        <v>2137.48</v>
      </c>
      <c r="G15" s="382">
        <f t="shared" si="2"/>
        <v>10901.147999999999</v>
      </c>
      <c r="H15" s="369"/>
      <c r="I15" s="382">
        <f t="shared" si="3"/>
        <v>21374.800000000003</v>
      </c>
      <c r="K15" s="382">
        <f t="shared" si="4"/>
        <v>2671.8500000000004</v>
      </c>
      <c r="M15" s="382">
        <f t="shared" si="5"/>
        <v>5343.7000000000007</v>
      </c>
      <c r="O15" s="382">
        <f t="shared" si="6"/>
        <v>8015.5499999999993</v>
      </c>
    </row>
    <row r="16" spans="1:15" ht="16.5" thickBot="1" x14ac:dyDescent="0.3">
      <c r="A16" s="379" t="s">
        <v>797</v>
      </c>
      <c r="B16" s="380">
        <f t="shared" si="0"/>
        <v>43318</v>
      </c>
      <c r="D16" s="384" t="s">
        <v>36</v>
      </c>
      <c r="E16" s="385">
        <f t="shared" si="1"/>
        <v>1732.72</v>
      </c>
      <c r="G16" s="385">
        <f t="shared" si="2"/>
        <v>8836.8719999999994</v>
      </c>
      <c r="H16" s="369"/>
      <c r="I16" s="385">
        <f t="shared" si="3"/>
        <v>17327.2</v>
      </c>
      <c r="K16" s="385">
        <f t="shared" si="4"/>
        <v>2165.9</v>
      </c>
      <c r="M16" s="385">
        <f t="shared" si="5"/>
        <v>4331.8</v>
      </c>
      <c r="O16" s="385">
        <f t="shared" si="6"/>
        <v>6497.7</v>
      </c>
    </row>
    <row r="17" spans="1:7" x14ac:dyDescent="0.25">
      <c r="A17" s="386" t="s">
        <v>798</v>
      </c>
      <c r="B17" s="387">
        <v>42165</v>
      </c>
      <c r="C17" s="388"/>
      <c r="D17" s="389"/>
      <c r="E17" s="388"/>
      <c r="F17" s="390"/>
    </row>
    <row r="18" spans="1:7" ht="16.5" thickBot="1" x14ac:dyDescent="0.3">
      <c r="A18" s="391" t="s">
        <v>799</v>
      </c>
      <c r="B18" s="392">
        <v>42160</v>
      </c>
      <c r="C18" s="388"/>
      <c r="D18" s="389"/>
      <c r="E18" s="388"/>
      <c r="F18" s="390"/>
    </row>
    <row r="19" spans="1:7" x14ac:dyDescent="0.25">
      <c r="A19" s="393"/>
      <c r="B19" s="388"/>
      <c r="C19" s="388"/>
      <c r="D19" s="389"/>
      <c r="E19" s="388"/>
      <c r="F19" s="390"/>
    </row>
    <row r="20" spans="1:7" ht="16.5" thickBot="1" x14ac:dyDescent="0.3"/>
    <row r="21" spans="1:7" x14ac:dyDescent="0.25">
      <c r="A21" s="371" t="s">
        <v>800</v>
      </c>
      <c r="B21" s="372"/>
    </row>
    <row r="22" spans="1:7" x14ac:dyDescent="0.25">
      <c r="A22" s="394" t="s">
        <v>801</v>
      </c>
      <c r="B22" s="395" t="s">
        <v>802</v>
      </c>
    </row>
    <row r="23" spans="1:7" x14ac:dyDescent="0.25">
      <c r="A23" s="396">
        <v>1990</v>
      </c>
      <c r="B23" s="397">
        <v>41025</v>
      </c>
      <c r="F23" s="390"/>
    </row>
    <row r="24" spans="1:7" x14ac:dyDescent="0.25">
      <c r="A24" s="396">
        <v>1991</v>
      </c>
      <c r="B24" s="397">
        <v>51716</v>
      </c>
    </row>
    <row r="25" spans="1:7" x14ac:dyDescent="0.25">
      <c r="A25" s="396">
        <v>1992</v>
      </c>
      <c r="B25" s="397">
        <v>65190</v>
      </c>
      <c r="G25" s="398"/>
    </row>
    <row r="26" spans="1:7" x14ac:dyDescent="0.25">
      <c r="A26" s="396">
        <v>1993</v>
      </c>
      <c r="B26" s="397">
        <v>81510</v>
      </c>
    </row>
    <row r="27" spans="1:7" x14ac:dyDescent="0.25">
      <c r="A27" s="396">
        <v>1994</v>
      </c>
      <c r="B27" s="397">
        <v>98700</v>
      </c>
    </row>
    <row r="28" spans="1:7" x14ac:dyDescent="0.25">
      <c r="A28" s="396">
        <v>1995</v>
      </c>
      <c r="B28" s="397">
        <v>118933.5</v>
      </c>
    </row>
    <row r="29" spans="1:7" x14ac:dyDescent="0.25">
      <c r="A29" s="396">
        <v>1996</v>
      </c>
      <c r="B29" s="397">
        <v>142125</v>
      </c>
    </row>
    <row r="30" spans="1:7" x14ac:dyDescent="0.25">
      <c r="A30" s="396">
        <v>1997</v>
      </c>
      <c r="B30" s="397">
        <v>172005</v>
      </c>
    </row>
    <row r="31" spans="1:7" x14ac:dyDescent="0.25">
      <c r="A31" s="396">
        <v>1998</v>
      </c>
      <c r="B31" s="397">
        <v>203826</v>
      </c>
    </row>
    <row r="32" spans="1:7" x14ac:dyDescent="0.25">
      <c r="A32" s="396">
        <v>1999</v>
      </c>
      <c r="B32" s="397">
        <v>236460</v>
      </c>
    </row>
    <row r="33" spans="1:2" x14ac:dyDescent="0.25">
      <c r="A33" s="396">
        <v>2000</v>
      </c>
      <c r="B33" s="397">
        <v>260100</v>
      </c>
    </row>
    <row r="34" spans="1:2" x14ac:dyDescent="0.25">
      <c r="A34" s="396">
        <v>2001</v>
      </c>
      <c r="B34" s="397">
        <v>286000</v>
      </c>
    </row>
    <row r="35" spans="1:2" x14ac:dyDescent="0.25">
      <c r="A35" s="396">
        <v>2002</v>
      </c>
      <c r="B35" s="397">
        <v>309000</v>
      </c>
    </row>
    <row r="36" spans="1:2" x14ac:dyDescent="0.25">
      <c r="A36" s="396">
        <v>2003</v>
      </c>
      <c r="B36" s="397">
        <v>332000</v>
      </c>
    </row>
    <row r="37" spans="1:2" x14ac:dyDescent="0.25">
      <c r="A37" s="396">
        <v>2004</v>
      </c>
      <c r="B37" s="397">
        <v>358000</v>
      </c>
    </row>
    <row r="38" spans="1:2" x14ac:dyDescent="0.25">
      <c r="A38" s="396">
        <v>2005</v>
      </c>
      <c r="B38" s="397">
        <v>381500</v>
      </c>
    </row>
    <row r="39" spans="1:2" x14ac:dyDescent="0.25">
      <c r="A39" s="396">
        <v>2006</v>
      </c>
      <c r="B39" s="397">
        <v>408000</v>
      </c>
    </row>
    <row r="40" spans="1:2" x14ac:dyDescent="0.25">
      <c r="A40" s="396">
        <v>2007</v>
      </c>
      <c r="B40" s="397">
        <v>433700</v>
      </c>
    </row>
    <row r="41" spans="1:2" x14ac:dyDescent="0.25">
      <c r="A41" s="396">
        <v>2008</v>
      </c>
      <c r="B41" s="397">
        <v>461500</v>
      </c>
    </row>
    <row r="42" spans="1:2" x14ac:dyDescent="0.25">
      <c r="A42" s="396">
        <v>2009</v>
      </c>
      <c r="B42" s="397">
        <v>496900</v>
      </c>
    </row>
    <row r="43" spans="1:2" x14ac:dyDescent="0.25">
      <c r="A43" s="396">
        <v>2010</v>
      </c>
      <c r="B43" s="397">
        <v>515000</v>
      </c>
    </row>
    <row r="44" spans="1:2" x14ac:dyDescent="0.25">
      <c r="A44" s="396">
        <v>2011</v>
      </c>
      <c r="B44" s="397">
        <v>535600</v>
      </c>
    </row>
    <row r="45" spans="1:2" x14ac:dyDescent="0.25">
      <c r="A45" s="396">
        <v>2012</v>
      </c>
      <c r="B45" s="397">
        <v>566700</v>
      </c>
    </row>
    <row r="46" spans="1:2" x14ac:dyDescent="0.25">
      <c r="A46" s="396">
        <v>2013</v>
      </c>
      <c r="B46" s="397">
        <v>589500</v>
      </c>
    </row>
    <row r="47" spans="1:2" x14ac:dyDescent="0.25">
      <c r="A47" s="396">
        <v>2014</v>
      </c>
      <c r="B47" s="397">
        <v>616000</v>
      </c>
    </row>
    <row r="48" spans="1:2" ht="16.5" thickBot="1" x14ac:dyDescent="0.3">
      <c r="A48" s="399">
        <v>2015</v>
      </c>
      <c r="B48" s="400">
        <v>644350</v>
      </c>
    </row>
  </sheetData>
  <mergeCells count="1">
    <mergeCell ref="A1:B1"/>
  </mergeCells>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82"/>
  <sheetViews>
    <sheetView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ColWidth="10.875" defaultRowHeight="15.75" x14ac:dyDescent="0.25"/>
  <cols>
    <col min="1" max="1" width="13.375" bestFit="1" customWidth="1"/>
    <col min="2" max="2" width="16" bestFit="1" customWidth="1"/>
    <col min="3" max="3" width="23.375" bestFit="1" customWidth="1"/>
    <col min="4" max="4" width="8.875" style="229" bestFit="1" customWidth="1"/>
    <col min="5" max="9" width="8.875" style="228" bestFit="1" customWidth="1"/>
    <col min="10" max="10" width="8.875" style="230" bestFit="1" customWidth="1"/>
    <col min="11" max="11" width="19.375" customWidth="1"/>
    <col min="12" max="12" width="55.5" customWidth="1"/>
    <col min="13" max="13" width="17.375" customWidth="1"/>
    <col min="14" max="14" width="8.125" bestFit="1" customWidth="1"/>
    <col min="15" max="15" width="26.125" customWidth="1"/>
    <col min="16" max="16" width="10.625" customWidth="1"/>
    <col min="17" max="17" width="11" customWidth="1"/>
    <col min="18" max="18" width="15.625" customWidth="1"/>
    <col min="19" max="20" width="11" customWidth="1"/>
    <col min="21" max="21" width="16.375" customWidth="1"/>
    <col min="22" max="22" width="11" customWidth="1"/>
    <col min="23" max="23" width="9.5" bestFit="1" customWidth="1"/>
    <col min="24" max="24" width="12.5" customWidth="1"/>
    <col min="25" max="25" width="9.625" bestFit="1" customWidth="1"/>
    <col min="26" max="27" width="15.5" customWidth="1"/>
    <col min="28" max="28" width="18.375" customWidth="1"/>
    <col min="29" max="29" width="10" style="203" customWidth="1"/>
    <col min="30" max="30" width="7.875" style="204" customWidth="1"/>
    <col min="31" max="31" width="8.875" style="214" customWidth="1"/>
    <col min="32" max="32" width="10" style="203" customWidth="1"/>
    <col min="33" max="33" width="7.875" style="204" customWidth="1"/>
    <col min="34" max="34" width="8.875" style="214" customWidth="1"/>
    <col min="35" max="35" width="10" style="203" customWidth="1"/>
    <col min="36" max="36" width="7.875" style="204" customWidth="1"/>
    <col min="37" max="37" width="8.875" style="214" customWidth="1"/>
    <col min="38" max="38" width="15.625" style="227" customWidth="1"/>
    <col min="39" max="39" width="22.875" style="227" customWidth="1"/>
    <col min="40" max="40" width="24.625" customWidth="1"/>
    <col min="41" max="41" width="15.5" bestFit="1" customWidth="1"/>
    <col min="46" max="47" width="15.125" bestFit="1" customWidth="1"/>
  </cols>
  <sheetData>
    <row r="1" spans="1:42" s="3" customFormat="1" ht="12.95" customHeight="1" x14ac:dyDescent="0.25">
      <c r="A1" s="407" t="s">
        <v>0</v>
      </c>
      <c r="B1" s="407" t="s">
        <v>1</v>
      </c>
      <c r="C1" s="407" t="s">
        <v>2</v>
      </c>
      <c r="D1" s="405" t="s">
        <v>3</v>
      </c>
      <c r="E1" s="405" t="s">
        <v>4</v>
      </c>
      <c r="F1" s="405" t="s">
        <v>5</v>
      </c>
      <c r="G1" s="405" t="s">
        <v>6</v>
      </c>
      <c r="H1" s="405" t="s">
        <v>7</v>
      </c>
      <c r="I1" s="405" t="s">
        <v>8</v>
      </c>
      <c r="J1" s="405" t="s">
        <v>9</v>
      </c>
      <c r="K1" s="408" t="s">
        <v>10</v>
      </c>
      <c r="L1" s="408" t="s">
        <v>11</v>
      </c>
      <c r="M1" s="407" t="s">
        <v>658</v>
      </c>
      <c r="N1" s="407" t="s">
        <v>12</v>
      </c>
      <c r="O1" s="410" t="s">
        <v>13</v>
      </c>
      <c r="P1" s="412" t="s">
        <v>14</v>
      </c>
      <c r="Q1" s="414" t="s">
        <v>15</v>
      </c>
      <c r="R1" s="410" t="s">
        <v>16</v>
      </c>
      <c r="S1" s="415" t="s">
        <v>17</v>
      </c>
      <c r="T1" s="414" t="s">
        <v>18</v>
      </c>
      <c r="U1" s="407" t="s">
        <v>19</v>
      </c>
      <c r="V1" s="407" t="s">
        <v>20</v>
      </c>
      <c r="W1" s="407" t="s">
        <v>21</v>
      </c>
      <c r="X1" s="407" t="s">
        <v>22</v>
      </c>
      <c r="Y1" s="407" t="s">
        <v>23</v>
      </c>
      <c r="Z1" s="414" t="s">
        <v>24</v>
      </c>
      <c r="AA1" s="408" t="s">
        <v>25</v>
      </c>
      <c r="AB1" s="417" t="s">
        <v>26</v>
      </c>
      <c r="AC1" s="407" t="s">
        <v>27</v>
      </c>
      <c r="AD1" s="407"/>
      <c r="AE1" s="407"/>
      <c r="AF1" s="407" t="s">
        <v>28</v>
      </c>
      <c r="AG1" s="407"/>
      <c r="AH1" s="407"/>
      <c r="AI1" s="407" t="s">
        <v>29</v>
      </c>
      <c r="AJ1" s="407"/>
      <c r="AK1" s="407"/>
      <c r="AL1" s="408" t="s">
        <v>655</v>
      </c>
      <c r="AM1" s="403" t="s">
        <v>657</v>
      </c>
    </row>
    <row r="2" spans="1:42" s="3" customFormat="1" ht="28.5" x14ac:dyDescent="0.25">
      <c r="A2" s="408"/>
      <c r="B2" s="408"/>
      <c r="C2" s="408"/>
      <c r="D2" s="406"/>
      <c r="E2" s="406"/>
      <c r="F2" s="406"/>
      <c r="G2" s="406"/>
      <c r="H2" s="406"/>
      <c r="I2" s="406"/>
      <c r="J2" s="406"/>
      <c r="K2" s="409"/>
      <c r="L2" s="409"/>
      <c r="M2" s="408"/>
      <c r="N2" s="408"/>
      <c r="O2" s="411"/>
      <c r="P2" s="413"/>
      <c r="Q2" s="412"/>
      <c r="R2" s="411"/>
      <c r="S2" s="416"/>
      <c r="T2" s="412"/>
      <c r="U2" s="408"/>
      <c r="V2" s="408"/>
      <c r="W2" s="408"/>
      <c r="X2" s="408"/>
      <c r="Y2" s="408"/>
      <c r="Z2" s="412"/>
      <c r="AA2" s="409"/>
      <c r="AB2" s="418"/>
      <c r="AC2" s="1" t="s">
        <v>38</v>
      </c>
      <c r="AD2" s="1" t="s">
        <v>39</v>
      </c>
      <c r="AE2" s="1" t="s">
        <v>40</v>
      </c>
      <c r="AF2" s="1" t="s">
        <v>41</v>
      </c>
      <c r="AG2" s="1" t="s">
        <v>39</v>
      </c>
      <c r="AH2" s="1" t="s">
        <v>42</v>
      </c>
      <c r="AI2" s="1" t="s">
        <v>41</v>
      </c>
      <c r="AJ2" s="1" t="s">
        <v>39</v>
      </c>
      <c r="AK2" s="1" t="s">
        <v>43</v>
      </c>
      <c r="AL2" s="409"/>
      <c r="AM2" s="404"/>
    </row>
    <row r="3" spans="1:42" s="22" customFormat="1" ht="57" x14ac:dyDescent="0.25">
      <c r="A3" s="4" t="s">
        <v>44</v>
      </c>
      <c r="B3" s="5" t="s">
        <v>45</v>
      </c>
      <c r="C3" s="6" t="s">
        <v>46</v>
      </c>
      <c r="D3" s="7" t="s">
        <v>654</v>
      </c>
      <c r="E3" s="7" t="s">
        <v>654</v>
      </c>
      <c r="F3" s="7" t="s">
        <v>654</v>
      </c>
      <c r="G3" s="7" t="s">
        <v>654</v>
      </c>
      <c r="H3" s="7" t="s">
        <v>654</v>
      </c>
      <c r="I3" s="7" t="s">
        <v>654</v>
      </c>
      <c r="J3" s="7" t="s">
        <v>654</v>
      </c>
      <c r="K3" s="8" t="s">
        <v>47</v>
      </c>
      <c r="L3" s="6" t="s">
        <v>48</v>
      </c>
      <c r="M3" s="9">
        <v>4</v>
      </c>
      <c r="N3" s="10">
        <v>1</v>
      </c>
      <c r="O3" s="11" t="s">
        <v>654</v>
      </c>
      <c r="P3" s="12">
        <v>37773</v>
      </c>
      <c r="Q3" s="12">
        <v>38504</v>
      </c>
      <c r="R3" s="7" t="s">
        <v>654</v>
      </c>
      <c r="S3" s="13">
        <v>2005</v>
      </c>
      <c r="T3" s="14">
        <v>381500</v>
      </c>
      <c r="U3" s="15">
        <v>824026.3</v>
      </c>
      <c r="V3" s="16" t="s">
        <v>49</v>
      </c>
      <c r="W3" s="17">
        <v>1.2167533333333331</v>
      </c>
      <c r="X3" s="18">
        <v>1002636.7472793332</v>
      </c>
      <c r="Y3" s="19">
        <v>2331.4443333333334</v>
      </c>
      <c r="Z3" s="14">
        <v>2337591762.8361669</v>
      </c>
      <c r="AA3" s="20">
        <v>6127</v>
      </c>
      <c r="AB3" s="188">
        <v>6127</v>
      </c>
      <c r="AC3" s="194">
        <v>80</v>
      </c>
      <c r="AD3" s="11">
        <v>10</v>
      </c>
      <c r="AE3" s="205">
        <v>16</v>
      </c>
      <c r="AF3" s="194">
        <v>81</v>
      </c>
      <c r="AG3" s="11">
        <v>10</v>
      </c>
      <c r="AH3" s="205">
        <v>15</v>
      </c>
      <c r="AI3" s="194">
        <v>81</v>
      </c>
      <c r="AJ3" s="11">
        <v>10</v>
      </c>
      <c r="AK3" s="205">
        <v>22</v>
      </c>
      <c r="AL3" s="219" t="s">
        <v>318</v>
      </c>
      <c r="AM3" s="232" t="s">
        <v>656</v>
      </c>
      <c r="AP3" s="23"/>
    </row>
    <row r="4" spans="1:42" s="23" customFormat="1" ht="85.5" x14ac:dyDescent="0.25">
      <c r="A4" s="24" t="s">
        <v>44</v>
      </c>
      <c r="B4" s="25" t="s">
        <v>45</v>
      </c>
      <c r="C4" s="26" t="s">
        <v>46</v>
      </c>
      <c r="D4" s="27" t="s">
        <v>654</v>
      </c>
      <c r="E4" s="27" t="s">
        <v>654</v>
      </c>
      <c r="F4" s="27" t="s">
        <v>654</v>
      </c>
      <c r="G4" s="27" t="s">
        <v>654</v>
      </c>
      <c r="H4" s="27" t="s">
        <v>654</v>
      </c>
      <c r="I4" s="27" t="s">
        <v>654</v>
      </c>
      <c r="J4" s="27" t="s">
        <v>654</v>
      </c>
      <c r="K4" s="28" t="s">
        <v>50</v>
      </c>
      <c r="L4" s="26" t="s">
        <v>51</v>
      </c>
      <c r="M4" s="29">
        <v>3</v>
      </c>
      <c r="N4" s="30">
        <v>1</v>
      </c>
      <c r="O4" s="31" t="s">
        <v>654</v>
      </c>
      <c r="P4" s="33">
        <v>36281</v>
      </c>
      <c r="Q4" s="33">
        <v>37468</v>
      </c>
      <c r="R4" s="27" t="s">
        <v>654</v>
      </c>
      <c r="S4" s="34">
        <v>2002</v>
      </c>
      <c r="T4" s="35">
        <v>309000</v>
      </c>
      <c r="U4" s="36">
        <v>1720437.64</v>
      </c>
      <c r="V4" s="37" t="s">
        <v>49</v>
      </c>
      <c r="W4" s="38">
        <v>0.98329999999999995</v>
      </c>
      <c r="X4" s="39">
        <v>1691706.3314119999</v>
      </c>
      <c r="Y4" s="40">
        <v>2625.06</v>
      </c>
      <c r="Z4" s="35">
        <v>4440830622.3363848</v>
      </c>
      <c r="AA4" s="41">
        <v>14372</v>
      </c>
      <c r="AB4" s="189">
        <v>14372</v>
      </c>
      <c r="AC4" s="195">
        <v>80</v>
      </c>
      <c r="AD4" s="32">
        <v>10</v>
      </c>
      <c r="AE4" s="206">
        <v>16</v>
      </c>
      <c r="AF4" s="195">
        <v>81</v>
      </c>
      <c r="AG4" s="32">
        <v>10</v>
      </c>
      <c r="AH4" s="206">
        <v>15</v>
      </c>
      <c r="AI4" s="195">
        <v>81</v>
      </c>
      <c r="AJ4" s="32">
        <v>10</v>
      </c>
      <c r="AK4" s="206">
        <v>22</v>
      </c>
      <c r="AL4" s="220" t="s">
        <v>318</v>
      </c>
      <c r="AM4" s="233" t="s">
        <v>656</v>
      </c>
    </row>
    <row r="5" spans="1:42" s="23" customFormat="1" ht="42.75" x14ac:dyDescent="0.25">
      <c r="A5" s="24" t="s">
        <v>44</v>
      </c>
      <c r="B5" s="25" t="s">
        <v>52</v>
      </c>
      <c r="C5" s="26" t="s">
        <v>53</v>
      </c>
      <c r="D5" s="27" t="s">
        <v>654</v>
      </c>
      <c r="E5" s="27" t="s">
        <v>654</v>
      </c>
      <c r="F5" s="27" t="s">
        <v>654</v>
      </c>
      <c r="G5" s="27" t="s">
        <v>654</v>
      </c>
      <c r="H5" s="27" t="s">
        <v>654</v>
      </c>
      <c r="I5" s="27" t="s">
        <v>654</v>
      </c>
      <c r="J5" s="27" t="s">
        <v>654</v>
      </c>
      <c r="K5" s="28" t="s">
        <v>54</v>
      </c>
      <c r="L5" s="26" t="s">
        <v>55</v>
      </c>
      <c r="M5" s="29">
        <v>51</v>
      </c>
      <c r="N5" s="30">
        <v>0.9</v>
      </c>
      <c r="O5" s="31" t="s">
        <v>654</v>
      </c>
      <c r="P5" s="33">
        <v>35730</v>
      </c>
      <c r="Q5" s="33">
        <v>36459</v>
      </c>
      <c r="R5" s="27" t="s">
        <v>654</v>
      </c>
      <c r="S5" s="34">
        <v>1999</v>
      </c>
      <c r="T5" s="35">
        <v>236460</v>
      </c>
      <c r="U5" s="37">
        <v>1343799332.5</v>
      </c>
      <c r="V5" s="37" t="s">
        <v>56</v>
      </c>
      <c r="W5" s="38" t="s">
        <v>57</v>
      </c>
      <c r="X5" s="39" t="s">
        <v>57</v>
      </c>
      <c r="Y5" s="40">
        <v>1</v>
      </c>
      <c r="Z5" s="35">
        <v>1343799332.5</v>
      </c>
      <c r="AA5" s="41">
        <v>5683</v>
      </c>
      <c r="AB5" s="189">
        <v>5115</v>
      </c>
      <c r="AC5" s="195">
        <v>80</v>
      </c>
      <c r="AD5" s="32">
        <v>10</v>
      </c>
      <c r="AE5" s="206">
        <v>16</v>
      </c>
      <c r="AF5" s="195">
        <v>81</v>
      </c>
      <c r="AG5" s="32">
        <v>10</v>
      </c>
      <c r="AH5" s="206">
        <v>15</v>
      </c>
      <c r="AI5" s="195">
        <v>81</v>
      </c>
      <c r="AJ5" s="32">
        <v>10</v>
      </c>
      <c r="AK5" s="206">
        <v>22</v>
      </c>
      <c r="AL5" s="220" t="s">
        <v>318</v>
      </c>
      <c r="AM5" s="233" t="s">
        <v>656</v>
      </c>
    </row>
    <row r="6" spans="1:42" s="23" customFormat="1" ht="213.75" x14ac:dyDescent="0.25">
      <c r="A6" s="43" t="s">
        <v>44</v>
      </c>
      <c r="B6" s="44" t="s">
        <v>52</v>
      </c>
      <c r="C6" s="45" t="s">
        <v>53</v>
      </c>
      <c r="D6" s="46" t="s">
        <v>654</v>
      </c>
      <c r="E6" s="46" t="s">
        <v>654</v>
      </c>
      <c r="F6" s="46" t="s">
        <v>654</v>
      </c>
      <c r="G6" s="46" t="s">
        <v>654</v>
      </c>
      <c r="H6" s="46" t="s">
        <v>654</v>
      </c>
      <c r="I6" s="46" t="s">
        <v>654</v>
      </c>
      <c r="J6" s="46" t="s">
        <v>654</v>
      </c>
      <c r="K6" s="47" t="s">
        <v>58</v>
      </c>
      <c r="L6" s="45" t="s">
        <v>59</v>
      </c>
      <c r="M6" s="48">
        <v>26</v>
      </c>
      <c r="N6" s="49">
        <v>0.5</v>
      </c>
      <c r="O6" s="50" t="s">
        <v>654</v>
      </c>
      <c r="P6" s="52">
        <v>38892</v>
      </c>
      <c r="Q6" s="52">
        <v>40656</v>
      </c>
      <c r="R6" s="46" t="s">
        <v>654</v>
      </c>
      <c r="S6" s="53">
        <v>2011</v>
      </c>
      <c r="T6" s="54">
        <v>535600</v>
      </c>
      <c r="U6" s="55">
        <v>4960831409</v>
      </c>
      <c r="V6" s="55" t="s">
        <v>56</v>
      </c>
      <c r="W6" s="56" t="s">
        <v>57</v>
      </c>
      <c r="X6" s="57" t="s">
        <v>57</v>
      </c>
      <c r="Y6" s="58">
        <v>1</v>
      </c>
      <c r="Z6" s="54">
        <v>4960831409</v>
      </c>
      <c r="AA6" s="59">
        <v>9262</v>
      </c>
      <c r="AB6" s="190">
        <v>4631</v>
      </c>
      <c r="AC6" s="196">
        <v>80</v>
      </c>
      <c r="AD6" s="51">
        <v>10</v>
      </c>
      <c r="AE6" s="207">
        <v>16</v>
      </c>
      <c r="AF6" s="196">
        <v>81</v>
      </c>
      <c r="AG6" s="51">
        <v>10</v>
      </c>
      <c r="AH6" s="207">
        <v>15</v>
      </c>
      <c r="AI6" s="196">
        <v>81</v>
      </c>
      <c r="AJ6" s="51">
        <v>10</v>
      </c>
      <c r="AK6" s="207">
        <v>22</v>
      </c>
      <c r="AL6" s="221" t="s">
        <v>318</v>
      </c>
      <c r="AM6" s="234" t="s">
        <v>656</v>
      </c>
    </row>
    <row r="7" spans="1:42" s="23" customFormat="1" ht="42.75" x14ac:dyDescent="0.25">
      <c r="A7" s="4" t="s">
        <v>60</v>
      </c>
      <c r="B7" s="5" t="s">
        <v>61</v>
      </c>
      <c r="C7" s="6" t="s">
        <v>62</v>
      </c>
      <c r="D7" s="7" t="s">
        <v>654</v>
      </c>
      <c r="E7" s="7" t="s">
        <v>654</v>
      </c>
      <c r="F7" s="7" t="s">
        <v>654</v>
      </c>
      <c r="G7" s="7" t="s">
        <v>654</v>
      </c>
      <c r="H7" s="7" t="s">
        <v>654</v>
      </c>
      <c r="I7" s="7" t="s">
        <v>654</v>
      </c>
      <c r="J7" s="7" t="s">
        <v>654</v>
      </c>
      <c r="K7" s="8" t="s">
        <v>63</v>
      </c>
      <c r="L7" s="6" t="s">
        <v>64</v>
      </c>
      <c r="M7" s="9">
        <v>2</v>
      </c>
      <c r="N7" s="61">
        <v>1</v>
      </c>
      <c r="O7" s="62" t="s">
        <v>654</v>
      </c>
      <c r="P7" s="12">
        <v>34991</v>
      </c>
      <c r="Q7" s="12">
        <v>35919</v>
      </c>
      <c r="R7" s="63" t="s">
        <v>654</v>
      </c>
      <c r="S7" s="64">
        <v>1998</v>
      </c>
      <c r="T7" s="14">
        <v>203826</v>
      </c>
      <c r="U7" s="65">
        <v>2786155923</v>
      </c>
      <c r="V7" s="65" t="s">
        <v>56</v>
      </c>
      <c r="W7" s="17" t="s">
        <v>57</v>
      </c>
      <c r="X7" s="18" t="s">
        <v>57</v>
      </c>
      <c r="Y7" s="19">
        <v>1</v>
      </c>
      <c r="Z7" s="14">
        <v>2786155923</v>
      </c>
      <c r="AA7" s="20">
        <v>13669</v>
      </c>
      <c r="AB7" s="188">
        <v>13669</v>
      </c>
      <c r="AC7" s="194">
        <v>80</v>
      </c>
      <c r="AD7" s="11">
        <v>10</v>
      </c>
      <c r="AE7" s="205">
        <v>16</v>
      </c>
      <c r="AF7" s="194">
        <v>81</v>
      </c>
      <c r="AG7" s="11">
        <v>10</v>
      </c>
      <c r="AH7" s="205">
        <v>15</v>
      </c>
      <c r="AI7" s="194">
        <v>81</v>
      </c>
      <c r="AJ7" s="11">
        <v>10</v>
      </c>
      <c r="AK7" s="205">
        <v>22</v>
      </c>
      <c r="AL7" s="219" t="s">
        <v>318</v>
      </c>
      <c r="AM7" s="232" t="s">
        <v>656</v>
      </c>
    </row>
    <row r="8" spans="1:42" s="23" customFormat="1" ht="42.75" x14ac:dyDescent="0.25">
      <c r="A8" s="24" t="s">
        <v>60</v>
      </c>
      <c r="B8" s="25" t="s">
        <v>61</v>
      </c>
      <c r="C8" s="26" t="s">
        <v>62</v>
      </c>
      <c r="D8" s="27" t="s">
        <v>654</v>
      </c>
      <c r="E8" s="27" t="s">
        <v>654</v>
      </c>
      <c r="F8" s="27" t="s">
        <v>654</v>
      </c>
      <c r="G8" s="27" t="s">
        <v>654</v>
      </c>
      <c r="H8" s="27" t="s">
        <v>654</v>
      </c>
      <c r="I8" s="27" t="s">
        <v>654</v>
      </c>
      <c r="J8" s="27" t="s">
        <v>654</v>
      </c>
      <c r="K8" s="28" t="s">
        <v>65</v>
      </c>
      <c r="L8" s="26" t="s">
        <v>66</v>
      </c>
      <c r="M8" s="29">
        <v>9</v>
      </c>
      <c r="N8" s="30">
        <v>1</v>
      </c>
      <c r="O8" s="31" t="s">
        <v>654</v>
      </c>
      <c r="P8" s="33">
        <v>36950</v>
      </c>
      <c r="Q8" s="66">
        <v>37422</v>
      </c>
      <c r="R8" s="67" t="s">
        <v>654</v>
      </c>
      <c r="S8" s="34">
        <v>2002</v>
      </c>
      <c r="T8" s="35">
        <v>309000</v>
      </c>
      <c r="U8" s="68">
        <v>1329179800.6500001</v>
      </c>
      <c r="V8" s="68" t="s">
        <v>56</v>
      </c>
      <c r="W8" s="38" t="s">
        <v>57</v>
      </c>
      <c r="X8" s="39" t="s">
        <v>57</v>
      </c>
      <c r="Y8" s="40">
        <v>1</v>
      </c>
      <c r="Z8" s="35">
        <v>1329179800.6500001</v>
      </c>
      <c r="AA8" s="41">
        <v>4302</v>
      </c>
      <c r="AB8" s="189">
        <v>4302</v>
      </c>
      <c r="AC8" s="195">
        <v>80</v>
      </c>
      <c r="AD8" s="32">
        <v>10</v>
      </c>
      <c r="AE8" s="206">
        <v>16</v>
      </c>
      <c r="AF8" s="195">
        <v>81</v>
      </c>
      <c r="AG8" s="32">
        <v>10</v>
      </c>
      <c r="AH8" s="206">
        <v>15</v>
      </c>
      <c r="AI8" s="195">
        <v>81</v>
      </c>
      <c r="AJ8" s="32">
        <v>10</v>
      </c>
      <c r="AK8" s="206">
        <v>22</v>
      </c>
      <c r="AL8" s="220" t="s">
        <v>318</v>
      </c>
      <c r="AM8" s="233" t="s">
        <v>656</v>
      </c>
    </row>
    <row r="9" spans="1:42" s="23" customFormat="1" ht="42.75" x14ac:dyDescent="0.25">
      <c r="A9" s="24" t="s">
        <v>60</v>
      </c>
      <c r="B9" s="25" t="s">
        <v>61</v>
      </c>
      <c r="C9" s="26" t="s">
        <v>62</v>
      </c>
      <c r="D9" s="27" t="s">
        <v>654</v>
      </c>
      <c r="E9" s="27" t="s">
        <v>654</v>
      </c>
      <c r="F9" s="27" t="s">
        <v>654</v>
      </c>
      <c r="G9" s="27" t="s">
        <v>654</v>
      </c>
      <c r="H9" s="27" t="s">
        <v>654</v>
      </c>
      <c r="I9" s="27" t="s">
        <v>654</v>
      </c>
      <c r="J9" s="27" t="s">
        <v>654</v>
      </c>
      <c r="K9" s="28" t="s">
        <v>65</v>
      </c>
      <c r="L9" s="26" t="s">
        <v>67</v>
      </c>
      <c r="M9" s="29">
        <v>13</v>
      </c>
      <c r="N9" s="30">
        <v>1</v>
      </c>
      <c r="O9" s="31" t="s">
        <v>654</v>
      </c>
      <c r="P9" s="66">
        <v>37308</v>
      </c>
      <c r="Q9" s="66">
        <v>37970</v>
      </c>
      <c r="R9" s="67" t="s">
        <v>654</v>
      </c>
      <c r="S9" s="34">
        <v>2003</v>
      </c>
      <c r="T9" s="35">
        <v>332000</v>
      </c>
      <c r="U9" s="68">
        <v>1212049765</v>
      </c>
      <c r="V9" s="68" t="s">
        <v>56</v>
      </c>
      <c r="W9" s="38" t="s">
        <v>57</v>
      </c>
      <c r="X9" s="39" t="s">
        <v>57</v>
      </c>
      <c r="Y9" s="40">
        <v>1</v>
      </c>
      <c r="Z9" s="35">
        <v>1212049765</v>
      </c>
      <c r="AA9" s="41">
        <v>3651</v>
      </c>
      <c r="AB9" s="189">
        <v>3651</v>
      </c>
      <c r="AC9" s="195">
        <v>80</v>
      </c>
      <c r="AD9" s="32">
        <v>10</v>
      </c>
      <c r="AE9" s="206">
        <v>16</v>
      </c>
      <c r="AF9" s="195">
        <v>81</v>
      </c>
      <c r="AG9" s="32">
        <v>10</v>
      </c>
      <c r="AH9" s="206">
        <v>15</v>
      </c>
      <c r="AI9" s="195">
        <v>81</v>
      </c>
      <c r="AJ9" s="32">
        <v>10</v>
      </c>
      <c r="AK9" s="206">
        <v>22</v>
      </c>
      <c r="AL9" s="220" t="s">
        <v>318</v>
      </c>
      <c r="AM9" s="233" t="s">
        <v>656</v>
      </c>
    </row>
    <row r="10" spans="1:42" s="23" customFormat="1" ht="42.75" x14ac:dyDescent="0.25">
      <c r="A10" s="24" t="s">
        <v>60</v>
      </c>
      <c r="B10" s="25" t="s">
        <v>68</v>
      </c>
      <c r="C10" s="26" t="s">
        <v>69</v>
      </c>
      <c r="D10" s="27" t="s">
        <v>654</v>
      </c>
      <c r="E10" s="27" t="s">
        <v>654</v>
      </c>
      <c r="F10" s="27" t="s">
        <v>654</v>
      </c>
      <c r="G10" s="27" t="s">
        <v>654</v>
      </c>
      <c r="H10" s="27" t="s">
        <v>654</v>
      </c>
      <c r="I10" s="27" t="s">
        <v>654</v>
      </c>
      <c r="J10" s="27" t="s">
        <v>654</v>
      </c>
      <c r="K10" s="28" t="s">
        <v>65</v>
      </c>
      <c r="L10" s="26" t="s">
        <v>70</v>
      </c>
      <c r="M10" s="29" t="s">
        <v>71</v>
      </c>
      <c r="N10" s="30">
        <v>1</v>
      </c>
      <c r="O10" s="31" t="s">
        <v>654</v>
      </c>
      <c r="P10" s="33">
        <v>35019</v>
      </c>
      <c r="Q10" s="33">
        <v>36114</v>
      </c>
      <c r="R10" s="67" t="s">
        <v>654</v>
      </c>
      <c r="S10" s="34">
        <v>1998</v>
      </c>
      <c r="T10" s="35">
        <v>203826</v>
      </c>
      <c r="U10" s="68">
        <v>1910421537</v>
      </c>
      <c r="V10" s="68" t="s">
        <v>56</v>
      </c>
      <c r="W10" s="38" t="s">
        <v>57</v>
      </c>
      <c r="X10" s="39" t="s">
        <v>57</v>
      </c>
      <c r="Y10" s="40">
        <v>1</v>
      </c>
      <c r="Z10" s="35">
        <v>1910421537</v>
      </c>
      <c r="AA10" s="41">
        <v>9373</v>
      </c>
      <c r="AB10" s="189">
        <v>9373</v>
      </c>
      <c r="AC10" s="195"/>
      <c r="AD10" s="32"/>
      <c r="AE10" s="206"/>
      <c r="AF10" s="195"/>
      <c r="AG10" s="32"/>
      <c r="AH10" s="206"/>
      <c r="AI10" s="195"/>
      <c r="AJ10" s="32"/>
      <c r="AK10" s="206"/>
      <c r="AL10" s="220" t="s">
        <v>654</v>
      </c>
      <c r="AM10" s="233" t="s">
        <v>656</v>
      </c>
    </row>
    <row r="11" spans="1:42" s="23" customFormat="1" ht="42.75" x14ac:dyDescent="0.25">
      <c r="A11" s="24" t="s">
        <v>60</v>
      </c>
      <c r="B11" s="25" t="s">
        <v>68</v>
      </c>
      <c r="C11" s="26" t="s">
        <v>69</v>
      </c>
      <c r="D11" s="27" t="s">
        <v>654</v>
      </c>
      <c r="E11" s="27" t="s">
        <v>654</v>
      </c>
      <c r="F11" s="27" t="s">
        <v>654</v>
      </c>
      <c r="G11" s="27" t="s">
        <v>654</v>
      </c>
      <c r="H11" s="27" t="s">
        <v>654</v>
      </c>
      <c r="I11" s="27" t="s">
        <v>654</v>
      </c>
      <c r="J11" s="27" t="s">
        <v>654</v>
      </c>
      <c r="K11" s="28" t="s">
        <v>72</v>
      </c>
      <c r="L11" s="26" t="s">
        <v>73</v>
      </c>
      <c r="M11" s="29" t="s">
        <v>74</v>
      </c>
      <c r="N11" s="30">
        <v>0.4</v>
      </c>
      <c r="O11" s="31" t="s">
        <v>654</v>
      </c>
      <c r="P11" s="33">
        <v>41012</v>
      </c>
      <c r="Q11" s="66">
        <v>41881</v>
      </c>
      <c r="R11" s="67" t="s">
        <v>654</v>
      </c>
      <c r="S11" s="34">
        <v>2014</v>
      </c>
      <c r="T11" s="35">
        <v>616000</v>
      </c>
      <c r="U11" s="68">
        <v>18543878595</v>
      </c>
      <c r="V11" s="68" t="s">
        <v>56</v>
      </c>
      <c r="W11" s="38" t="s">
        <v>57</v>
      </c>
      <c r="X11" s="39" t="s">
        <v>57</v>
      </c>
      <c r="Y11" s="40">
        <v>1</v>
      </c>
      <c r="Z11" s="35">
        <v>18543878595</v>
      </c>
      <c r="AA11" s="41">
        <v>30104</v>
      </c>
      <c r="AB11" s="189">
        <v>12042</v>
      </c>
      <c r="AC11" s="195"/>
      <c r="AD11" s="32"/>
      <c r="AE11" s="206"/>
      <c r="AF11" s="195"/>
      <c r="AG11" s="32"/>
      <c r="AH11" s="206"/>
      <c r="AI11" s="195"/>
      <c r="AJ11" s="32"/>
      <c r="AK11" s="206"/>
      <c r="AL11" s="220" t="s">
        <v>654</v>
      </c>
      <c r="AM11" s="233" t="s">
        <v>656</v>
      </c>
    </row>
    <row r="12" spans="1:42" s="23" customFormat="1" ht="57" x14ac:dyDescent="0.25">
      <c r="A12" s="43" t="s">
        <v>60</v>
      </c>
      <c r="B12" s="44" t="s">
        <v>68</v>
      </c>
      <c r="C12" s="45" t="s">
        <v>69</v>
      </c>
      <c r="D12" s="46" t="s">
        <v>654</v>
      </c>
      <c r="E12" s="46" t="s">
        <v>654</v>
      </c>
      <c r="F12" s="46" t="s">
        <v>654</v>
      </c>
      <c r="G12" s="46" t="s">
        <v>654</v>
      </c>
      <c r="H12" s="46" t="s">
        <v>654</v>
      </c>
      <c r="I12" s="46" t="s">
        <v>654</v>
      </c>
      <c r="J12" s="46" t="s">
        <v>654</v>
      </c>
      <c r="K12" s="47" t="s">
        <v>65</v>
      </c>
      <c r="L12" s="45" t="s">
        <v>75</v>
      </c>
      <c r="M12" s="48" t="s">
        <v>71</v>
      </c>
      <c r="N12" s="70">
        <v>0.81799999999999995</v>
      </c>
      <c r="O12" s="50" t="s">
        <v>654</v>
      </c>
      <c r="P12" s="71">
        <v>35507</v>
      </c>
      <c r="Q12" s="71">
        <v>36543</v>
      </c>
      <c r="R12" s="72" t="s">
        <v>654</v>
      </c>
      <c r="S12" s="53">
        <v>2000</v>
      </c>
      <c r="T12" s="54">
        <v>260100</v>
      </c>
      <c r="U12" s="55">
        <v>4449058497.6599998</v>
      </c>
      <c r="V12" s="55" t="s">
        <v>56</v>
      </c>
      <c r="W12" s="56" t="s">
        <v>57</v>
      </c>
      <c r="X12" s="57" t="s">
        <v>57</v>
      </c>
      <c r="Y12" s="58">
        <v>1</v>
      </c>
      <c r="Z12" s="54">
        <v>4449058497.6599998</v>
      </c>
      <c r="AA12" s="59">
        <v>17105</v>
      </c>
      <c r="AB12" s="190">
        <v>13992</v>
      </c>
      <c r="AC12" s="196"/>
      <c r="AD12" s="51"/>
      <c r="AE12" s="207"/>
      <c r="AF12" s="196"/>
      <c r="AG12" s="51"/>
      <c r="AH12" s="207"/>
      <c r="AI12" s="196"/>
      <c r="AJ12" s="51"/>
      <c r="AK12" s="207"/>
      <c r="AL12" s="221" t="s">
        <v>654</v>
      </c>
      <c r="AM12" s="234" t="s">
        <v>656</v>
      </c>
    </row>
    <row r="13" spans="1:42" s="23" customFormat="1" ht="57" x14ac:dyDescent="0.25">
      <c r="A13" s="4" t="s">
        <v>76</v>
      </c>
      <c r="B13" s="5" t="s">
        <v>77</v>
      </c>
      <c r="C13" s="6" t="s">
        <v>78</v>
      </c>
      <c r="D13" s="7" t="s">
        <v>654</v>
      </c>
      <c r="E13" s="7" t="s">
        <v>654</v>
      </c>
      <c r="F13" s="7" t="s">
        <v>654</v>
      </c>
      <c r="G13" s="7" t="s">
        <v>654</v>
      </c>
      <c r="H13" s="7" t="s">
        <v>654</v>
      </c>
      <c r="I13" s="7" t="s">
        <v>654</v>
      </c>
      <c r="J13" s="7" t="s">
        <v>654</v>
      </c>
      <c r="K13" s="8" t="s">
        <v>79</v>
      </c>
      <c r="L13" s="6" t="s">
        <v>80</v>
      </c>
      <c r="M13" s="9">
        <v>10</v>
      </c>
      <c r="N13" s="61">
        <v>0.45</v>
      </c>
      <c r="O13" s="62" t="s">
        <v>654</v>
      </c>
      <c r="P13" s="74">
        <v>34338</v>
      </c>
      <c r="Q13" s="74">
        <v>36305</v>
      </c>
      <c r="R13" s="7" t="s">
        <v>654</v>
      </c>
      <c r="S13" s="64">
        <v>1999</v>
      </c>
      <c r="T13" s="14">
        <v>236460</v>
      </c>
      <c r="U13" s="65">
        <v>4491569047</v>
      </c>
      <c r="V13" s="65" t="s">
        <v>56</v>
      </c>
      <c r="W13" s="17" t="s">
        <v>57</v>
      </c>
      <c r="X13" s="18" t="s">
        <v>57</v>
      </c>
      <c r="Y13" s="19">
        <v>1</v>
      </c>
      <c r="Z13" s="14">
        <v>4491569047</v>
      </c>
      <c r="AA13" s="20">
        <v>18995</v>
      </c>
      <c r="AB13" s="188">
        <v>8548</v>
      </c>
      <c r="AC13" s="194"/>
      <c r="AD13" s="11"/>
      <c r="AE13" s="205"/>
      <c r="AF13" s="194">
        <v>81</v>
      </c>
      <c r="AG13" s="11">
        <v>10</v>
      </c>
      <c r="AH13" s="205">
        <v>15</v>
      </c>
      <c r="AI13" s="194">
        <v>81</v>
      </c>
      <c r="AJ13" s="11">
        <v>10</v>
      </c>
      <c r="AK13" s="205">
        <v>22</v>
      </c>
      <c r="AL13" s="219" t="s">
        <v>318</v>
      </c>
      <c r="AM13" s="232" t="s">
        <v>656</v>
      </c>
    </row>
    <row r="14" spans="1:42" s="23" customFormat="1" ht="42.75" x14ac:dyDescent="0.25">
      <c r="A14" s="24" t="s">
        <v>76</v>
      </c>
      <c r="B14" s="25" t="s">
        <v>77</v>
      </c>
      <c r="C14" s="28" t="s">
        <v>78</v>
      </c>
      <c r="D14" s="27" t="s">
        <v>654</v>
      </c>
      <c r="E14" s="27" t="s">
        <v>654</v>
      </c>
      <c r="F14" s="27" t="s">
        <v>654</v>
      </c>
      <c r="G14" s="27" t="s">
        <v>654</v>
      </c>
      <c r="H14" s="27" t="s">
        <v>654</v>
      </c>
      <c r="I14" s="27" t="s">
        <v>654</v>
      </c>
      <c r="J14" s="27" t="s">
        <v>654</v>
      </c>
      <c r="K14" s="28" t="s">
        <v>81</v>
      </c>
      <c r="L14" s="26" t="s">
        <v>82</v>
      </c>
      <c r="M14" s="29">
        <v>5</v>
      </c>
      <c r="N14" s="30">
        <v>1</v>
      </c>
      <c r="O14" s="31" t="s">
        <v>654</v>
      </c>
      <c r="P14" s="66">
        <v>39142</v>
      </c>
      <c r="Q14" s="66">
        <v>40920</v>
      </c>
      <c r="R14" s="27" t="s">
        <v>654</v>
      </c>
      <c r="S14" s="34">
        <v>2012</v>
      </c>
      <c r="T14" s="35">
        <v>566700</v>
      </c>
      <c r="U14" s="68">
        <v>3161732843</v>
      </c>
      <c r="V14" s="68" t="s">
        <v>56</v>
      </c>
      <c r="W14" s="38" t="s">
        <v>57</v>
      </c>
      <c r="X14" s="39" t="s">
        <v>57</v>
      </c>
      <c r="Y14" s="40">
        <v>1</v>
      </c>
      <c r="Z14" s="35">
        <v>3161732843</v>
      </c>
      <c r="AA14" s="41">
        <v>5579</v>
      </c>
      <c r="AB14" s="189">
        <v>5579</v>
      </c>
      <c r="AC14" s="195"/>
      <c r="AD14" s="32"/>
      <c r="AE14" s="206"/>
      <c r="AF14" s="195">
        <v>81</v>
      </c>
      <c r="AG14" s="32">
        <v>10</v>
      </c>
      <c r="AH14" s="206">
        <v>15</v>
      </c>
      <c r="AI14" s="195">
        <v>81</v>
      </c>
      <c r="AJ14" s="32">
        <v>10</v>
      </c>
      <c r="AK14" s="206">
        <v>22</v>
      </c>
      <c r="AL14" s="220" t="s">
        <v>318</v>
      </c>
      <c r="AM14" s="233" t="s">
        <v>656</v>
      </c>
    </row>
    <row r="15" spans="1:42" s="23" customFormat="1" ht="99.75" x14ac:dyDescent="0.25">
      <c r="A15" s="24" t="s">
        <v>76</v>
      </c>
      <c r="B15" s="25" t="s">
        <v>77</v>
      </c>
      <c r="C15" s="28" t="s">
        <v>78</v>
      </c>
      <c r="D15" s="27" t="s">
        <v>654</v>
      </c>
      <c r="E15" s="27" t="s">
        <v>654</v>
      </c>
      <c r="F15" s="27" t="s">
        <v>654</v>
      </c>
      <c r="G15" s="27" t="s">
        <v>654</v>
      </c>
      <c r="H15" s="27" t="s">
        <v>654</v>
      </c>
      <c r="I15" s="27" t="s">
        <v>654</v>
      </c>
      <c r="J15" s="27" t="s">
        <v>654</v>
      </c>
      <c r="K15" s="28" t="s">
        <v>79</v>
      </c>
      <c r="L15" s="26" t="s">
        <v>83</v>
      </c>
      <c r="M15" s="29" t="s">
        <v>74</v>
      </c>
      <c r="N15" s="30">
        <v>0.55000000000000004</v>
      </c>
      <c r="O15" s="31" t="s">
        <v>654</v>
      </c>
      <c r="P15" s="66">
        <v>39125</v>
      </c>
      <c r="Q15" s="66">
        <v>42012</v>
      </c>
      <c r="R15" s="27" t="s">
        <v>654</v>
      </c>
      <c r="S15" s="34">
        <v>2015</v>
      </c>
      <c r="T15" s="35">
        <v>644350</v>
      </c>
      <c r="U15" s="68">
        <v>15319357761</v>
      </c>
      <c r="V15" s="68" t="s">
        <v>56</v>
      </c>
      <c r="W15" s="38" t="s">
        <v>57</v>
      </c>
      <c r="X15" s="39" t="s">
        <v>57</v>
      </c>
      <c r="Y15" s="40">
        <v>1</v>
      </c>
      <c r="Z15" s="35">
        <v>15319357761</v>
      </c>
      <c r="AA15" s="41">
        <v>23775</v>
      </c>
      <c r="AB15" s="189">
        <v>13076</v>
      </c>
      <c r="AC15" s="195"/>
      <c r="AD15" s="32"/>
      <c r="AE15" s="206"/>
      <c r="AF15" s="195">
        <v>81</v>
      </c>
      <c r="AG15" s="32">
        <v>10</v>
      </c>
      <c r="AH15" s="206">
        <v>15</v>
      </c>
      <c r="AI15" s="195"/>
      <c r="AJ15" s="32"/>
      <c r="AK15" s="206"/>
      <c r="AL15" s="220" t="s">
        <v>318</v>
      </c>
      <c r="AM15" s="233" t="s">
        <v>656</v>
      </c>
    </row>
    <row r="16" spans="1:42" s="23" customFormat="1" ht="99.75" x14ac:dyDescent="0.25">
      <c r="A16" s="24" t="s">
        <v>76</v>
      </c>
      <c r="B16" s="25" t="s">
        <v>84</v>
      </c>
      <c r="C16" s="26" t="s">
        <v>85</v>
      </c>
      <c r="D16" s="27" t="s">
        <v>654</v>
      </c>
      <c r="E16" s="27" t="s">
        <v>654</v>
      </c>
      <c r="F16" s="27" t="s">
        <v>654</v>
      </c>
      <c r="G16" s="27" t="s">
        <v>654</v>
      </c>
      <c r="H16" s="27" t="s">
        <v>654</v>
      </c>
      <c r="I16" s="27" t="s">
        <v>654</v>
      </c>
      <c r="J16" s="27" t="s">
        <v>654</v>
      </c>
      <c r="K16" s="28" t="s">
        <v>86</v>
      </c>
      <c r="L16" s="26" t="s">
        <v>87</v>
      </c>
      <c r="M16" s="29" t="s">
        <v>71</v>
      </c>
      <c r="N16" s="30">
        <v>0.65</v>
      </c>
      <c r="O16" s="31" t="s">
        <v>654</v>
      </c>
      <c r="P16" s="66">
        <v>39249</v>
      </c>
      <c r="Q16" s="66">
        <v>41152</v>
      </c>
      <c r="R16" s="27" t="s">
        <v>654</v>
      </c>
      <c r="S16" s="34">
        <v>2012</v>
      </c>
      <c r="T16" s="35">
        <v>566700</v>
      </c>
      <c r="U16" s="68">
        <v>19146251489</v>
      </c>
      <c r="V16" s="68" t="s">
        <v>56</v>
      </c>
      <c r="W16" s="38" t="s">
        <v>57</v>
      </c>
      <c r="X16" s="39" t="s">
        <v>57</v>
      </c>
      <c r="Y16" s="40">
        <v>1</v>
      </c>
      <c r="Z16" s="35">
        <v>19146251489</v>
      </c>
      <c r="AA16" s="41">
        <v>33786</v>
      </c>
      <c r="AB16" s="189">
        <v>21961</v>
      </c>
      <c r="AC16" s="195"/>
      <c r="AD16" s="32"/>
      <c r="AE16" s="206"/>
      <c r="AF16" s="195"/>
      <c r="AG16" s="32"/>
      <c r="AH16" s="206"/>
      <c r="AI16" s="195"/>
      <c r="AJ16" s="32"/>
      <c r="AK16" s="206"/>
      <c r="AL16" s="220" t="s">
        <v>654</v>
      </c>
      <c r="AM16" s="233" t="s">
        <v>656</v>
      </c>
    </row>
    <row r="17" spans="1:39" s="23" customFormat="1" ht="57" x14ac:dyDescent="0.25">
      <c r="A17" s="43" t="s">
        <v>76</v>
      </c>
      <c r="B17" s="44" t="s">
        <v>84</v>
      </c>
      <c r="C17" s="45" t="s">
        <v>85</v>
      </c>
      <c r="D17" s="46" t="s">
        <v>654</v>
      </c>
      <c r="E17" s="46" t="s">
        <v>654</v>
      </c>
      <c r="F17" s="46" t="s">
        <v>654</v>
      </c>
      <c r="G17" s="46" t="s">
        <v>654</v>
      </c>
      <c r="H17" s="46" t="s">
        <v>654</v>
      </c>
      <c r="I17" s="46" t="s">
        <v>654</v>
      </c>
      <c r="J17" s="46" t="s">
        <v>654</v>
      </c>
      <c r="K17" s="47" t="s">
        <v>47</v>
      </c>
      <c r="L17" s="45" t="s">
        <v>88</v>
      </c>
      <c r="M17" s="48" t="s">
        <v>71</v>
      </c>
      <c r="N17" s="49">
        <v>1</v>
      </c>
      <c r="O17" s="50" t="s">
        <v>654</v>
      </c>
      <c r="P17" s="71">
        <v>39434</v>
      </c>
      <c r="Q17" s="71">
        <v>40895</v>
      </c>
      <c r="R17" s="46" t="s">
        <v>654</v>
      </c>
      <c r="S17" s="53">
        <v>2011</v>
      </c>
      <c r="T17" s="54">
        <v>535600</v>
      </c>
      <c r="U17" s="55">
        <v>2092531.72</v>
      </c>
      <c r="V17" s="55" t="s">
        <v>49</v>
      </c>
      <c r="W17" s="56">
        <v>1.3038000000000001</v>
      </c>
      <c r="X17" s="57">
        <v>2728242.856536</v>
      </c>
      <c r="Y17" s="58">
        <v>1935.64</v>
      </c>
      <c r="Z17" s="54">
        <v>5280896002.8253431</v>
      </c>
      <c r="AA17" s="59">
        <v>9860</v>
      </c>
      <c r="AB17" s="190">
        <v>9860</v>
      </c>
      <c r="AC17" s="196"/>
      <c r="AD17" s="51"/>
      <c r="AE17" s="207"/>
      <c r="AF17" s="196"/>
      <c r="AG17" s="51"/>
      <c r="AH17" s="207"/>
      <c r="AI17" s="196"/>
      <c r="AJ17" s="51"/>
      <c r="AK17" s="207"/>
      <c r="AL17" s="221" t="s">
        <v>654</v>
      </c>
      <c r="AM17" s="234" t="s">
        <v>656</v>
      </c>
    </row>
    <row r="18" spans="1:39" s="23" customFormat="1" ht="42.75" x14ac:dyDescent="0.25">
      <c r="A18" s="4" t="s">
        <v>89</v>
      </c>
      <c r="B18" s="5" t="s">
        <v>90</v>
      </c>
      <c r="C18" s="6" t="s">
        <v>91</v>
      </c>
      <c r="D18" s="7" t="s">
        <v>654</v>
      </c>
      <c r="E18" s="7" t="s">
        <v>318</v>
      </c>
      <c r="F18" s="7" t="s">
        <v>318</v>
      </c>
      <c r="G18" s="7" t="s">
        <v>654</v>
      </c>
      <c r="H18" s="7" t="s">
        <v>654</v>
      </c>
      <c r="I18" s="7" t="s">
        <v>654</v>
      </c>
      <c r="J18" s="7" t="s">
        <v>654</v>
      </c>
      <c r="K18" s="8" t="s">
        <v>86</v>
      </c>
      <c r="L18" s="6" t="s">
        <v>92</v>
      </c>
      <c r="M18" s="9">
        <v>34</v>
      </c>
      <c r="N18" s="61">
        <v>1</v>
      </c>
      <c r="O18" s="62" t="s">
        <v>654</v>
      </c>
      <c r="P18" s="74">
        <v>39133</v>
      </c>
      <c r="Q18" s="74">
        <v>39636</v>
      </c>
      <c r="R18" s="7" t="s">
        <v>654</v>
      </c>
      <c r="S18" s="64">
        <v>2008</v>
      </c>
      <c r="T18" s="14">
        <v>461500</v>
      </c>
      <c r="U18" s="65">
        <v>1330028412</v>
      </c>
      <c r="V18" s="65" t="s">
        <v>56</v>
      </c>
      <c r="W18" s="17" t="s">
        <v>57</v>
      </c>
      <c r="X18" s="18" t="s">
        <v>57</v>
      </c>
      <c r="Y18" s="19">
        <v>1</v>
      </c>
      <c r="Z18" s="76">
        <v>1330028412</v>
      </c>
      <c r="AA18" s="20">
        <v>2882</v>
      </c>
      <c r="AB18" s="188">
        <v>2882</v>
      </c>
      <c r="AC18" s="194"/>
      <c r="AD18" s="11"/>
      <c r="AE18" s="205"/>
      <c r="AF18" s="194">
        <v>81</v>
      </c>
      <c r="AG18" s="11">
        <v>10</v>
      </c>
      <c r="AH18" s="205">
        <v>15</v>
      </c>
      <c r="AI18" s="194">
        <v>81</v>
      </c>
      <c r="AJ18" s="11">
        <v>10</v>
      </c>
      <c r="AK18" s="205">
        <v>22</v>
      </c>
      <c r="AL18" s="219" t="s">
        <v>318</v>
      </c>
      <c r="AM18" s="232" t="s">
        <v>656</v>
      </c>
    </row>
    <row r="19" spans="1:39" s="23" customFormat="1" ht="42.75" x14ac:dyDescent="0.25">
      <c r="A19" s="24" t="s">
        <v>89</v>
      </c>
      <c r="B19" s="25" t="s">
        <v>90</v>
      </c>
      <c r="C19" s="28" t="s">
        <v>91</v>
      </c>
      <c r="D19" s="27" t="s">
        <v>654</v>
      </c>
      <c r="E19" s="27" t="s">
        <v>318</v>
      </c>
      <c r="F19" s="27" t="s">
        <v>318</v>
      </c>
      <c r="G19" s="27" t="s">
        <v>654</v>
      </c>
      <c r="H19" s="27" t="s">
        <v>654</v>
      </c>
      <c r="I19" s="27" t="s">
        <v>654</v>
      </c>
      <c r="J19" s="27" t="s">
        <v>654</v>
      </c>
      <c r="K19" s="28" t="s">
        <v>65</v>
      </c>
      <c r="L19" s="26" t="s">
        <v>93</v>
      </c>
      <c r="M19" s="29">
        <v>12</v>
      </c>
      <c r="N19" s="30">
        <v>0.5</v>
      </c>
      <c r="O19" s="31" t="s">
        <v>654</v>
      </c>
      <c r="P19" s="66">
        <v>37271</v>
      </c>
      <c r="Q19" s="66">
        <v>38507</v>
      </c>
      <c r="R19" s="27" t="s">
        <v>654</v>
      </c>
      <c r="S19" s="34">
        <v>2005</v>
      </c>
      <c r="T19" s="35">
        <v>381500</v>
      </c>
      <c r="U19" s="68">
        <v>2373047546</v>
      </c>
      <c r="V19" s="68" t="s">
        <v>56</v>
      </c>
      <c r="W19" s="38" t="s">
        <v>57</v>
      </c>
      <c r="X19" s="39" t="s">
        <v>57</v>
      </c>
      <c r="Y19" s="40">
        <v>1</v>
      </c>
      <c r="Z19" s="77">
        <v>2373047546</v>
      </c>
      <c r="AA19" s="41">
        <v>6220</v>
      </c>
      <c r="AB19" s="189">
        <v>3110</v>
      </c>
      <c r="AC19" s="195"/>
      <c r="AD19" s="32"/>
      <c r="AE19" s="206"/>
      <c r="AF19" s="195">
        <v>81</v>
      </c>
      <c r="AG19" s="32">
        <v>10</v>
      </c>
      <c r="AH19" s="206">
        <v>15</v>
      </c>
      <c r="AI19" s="195">
        <v>81</v>
      </c>
      <c r="AJ19" s="32">
        <v>10</v>
      </c>
      <c r="AK19" s="206">
        <v>22</v>
      </c>
      <c r="AL19" s="220" t="s">
        <v>318</v>
      </c>
      <c r="AM19" s="233" t="s">
        <v>656</v>
      </c>
    </row>
    <row r="20" spans="1:39" s="23" customFormat="1" ht="42.75" x14ac:dyDescent="0.25">
      <c r="A20" s="24" t="s">
        <v>89</v>
      </c>
      <c r="B20" s="25" t="s">
        <v>90</v>
      </c>
      <c r="C20" s="28" t="s">
        <v>91</v>
      </c>
      <c r="D20" s="27" t="s">
        <v>654</v>
      </c>
      <c r="E20" s="27" t="s">
        <v>318</v>
      </c>
      <c r="F20" s="27" t="s">
        <v>318</v>
      </c>
      <c r="G20" s="27" t="s">
        <v>654</v>
      </c>
      <c r="H20" s="27" t="s">
        <v>654</v>
      </c>
      <c r="I20" s="27" t="s">
        <v>654</v>
      </c>
      <c r="J20" s="27" t="s">
        <v>654</v>
      </c>
      <c r="K20" s="28" t="s">
        <v>86</v>
      </c>
      <c r="L20" s="26" t="s">
        <v>94</v>
      </c>
      <c r="M20" s="29">
        <v>27</v>
      </c>
      <c r="N20" s="30">
        <v>0.4</v>
      </c>
      <c r="O20" s="31" t="s">
        <v>654</v>
      </c>
      <c r="P20" s="66">
        <v>35859</v>
      </c>
      <c r="Q20" s="66">
        <v>36345</v>
      </c>
      <c r="R20" s="27" t="s">
        <v>654</v>
      </c>
      <c r="S20" s="34">
        <v>1999</v>
      </c>
      <c r="T20" s="35">
        <v>236460</v>
      </c>
      <c r="U20" s="68">
        <v>1881895787</v>
      </c>
      <c r="V20" s="68" t="s">
        <v>56</v>
      </c>
      <c r="W20" s="38" t="s">
        <v>57</v>
      </c>
      <c r="X20" s="39" t="s">
        <v>57</v>
      </c>
      <c r="Y20" s="40">
        <v>1</v>
      </c>
      <c r="Z20" s="77">
        <v>1881895787</v>
      </c>
      <c r="AA20" s="41">
        <v>7959</v>
      </c>
      <c r="AB20" s="189">
        <v>3184</v>
      </c>
      <c r="AC20" s="195"/>
      <c r="AD20" s="32"/>
      <c r="AE20" s="206"/>
      <c r="AF20" s="195">
        <v>81</v>
      </c>
      <c r="AG20" s="32">
        <v>10</v>
      </c>
      <c r="AH20" s="206">
        <v>15</v>
      </c>
      <c r="AI20" s="195">
        <v>81</v>
      </c>
      <c r="AJ20" s="32">
        <v>10</v>
      </c>
      <c r="AK20" s="206">
        <v>22</v>
      </c>
      <c r="AL20" s="220" t="s">
        <v>318</v>
      </c>
      <c r="AM20" s="233" t="s">
        <v>656</v>
      </c>
    </row>
    <row r="21" spans="1:39" s="23" customFormat="1" ht="42.75" x14ac:dyDescent="0.25">
      <c r="A21" s="24" t="s">
        <v>89</v>
      </c>
      <c r="B21" s="25" t="s">
        <v>90</v>
      </c>
      <c r="C21" s="26" t="s">
        <v>91</v>
      </c>
      <c r="D21" s="27" t="s">
        <v>654</v>
      </c>
      <c r="E21" s="27" t="s">
        <v>318</v>
      </c>
      <c r="F21" s="27" t="s">
        <v>318</v>
      </c>
      <c r="G21" s="27" t="s">
        <v>654</v>
      </c>
      <c r="H21" s="27" t="s">
        <v>654</v>
      </c>
      <c r="I21" s="27" t="s">
        <v>654</v>
      </c>
      <c r="J21" s="27" t="s">
        <v>654</v>
      </c>
      <c r="K21" s="28" t="s">
        <v>65</v>
      </c>
      <c r="L21" s="26" t="s">
        <v>95</v>
      </c>
      <c r="M21" s="29">
        <v>14</v>
      </c>
      <c r="N21" s="30">
        <v>0.5</v>
      </c>
      <c r="O21" s="31" t="s">
        <v>654</v>
      </c>
      <c r="P21" s="66">
        <v>36950</v>
      </c>
      <c r="Q21" s="66">
        <v>37361</v>
      </c>
      <c r="R21" s="27" t="s">
        <v>654</v>
      </c>
      <c r="S21" s="34">
        <v>2002</v>
      </c>
      <c r="T21" s="35">
        <v>309000</v>
      </c>
      <c r="U21" s="68">
        <v>1079573956</v>
      </c>
      <c r="V21" s="68" t="s">
        <v>56</v>
      </c>
      <c r="W21" s="38" t="s">
        <v>57</v>
      </c>
      <c r="X21" s="39" t="s">
        <v>57</v>
      </c>
      <c r="Y21" s="40">
        <v>1</v>
      </c>
      <c r="Z21" s="77">
        <v>1079573956</v>
      </c>
      <c r="AA21" s="41">
        <v>3494</v>
      </c>
      <c r="AB21" s="189">
        <v>1747</v>
      </c>
      <c r="AC21" s="195"/>
      <c r="AD21" s="32"/>
      <c r="AE21" s="206"/>
      <c r="AF21" s="195">
        <v>81</v>
      </c>
      <c r="AG21" s="32">
        <v>10</v>
      </c>
      <c r="AH21" s="206">
        <v>15</v>
      </c>
      <c r="AI21" s="195">
        <v>81</v>
      </c>
      <c r="AJ21" s="32">
        <v>10</v>
      </c>
      <c r="AK21" s="206">
        <v>22</v>
      </c>
      <c r="AL21" s="220" t="s">
        <v>318</v>
      </c>
      <c r="AM21" s="233" t="s">
        <v>656</v>
      </c>
    </row>
    <row r="22" spans="1:39" s="23" customFormat="1" ht="57" x14ac:dyDescent="0.25">
      <c r="A22" s="24" t="s">
        <v>89</v>
      </c>
      <c r="B22" s="25" t="s">
        <v>90</v>
      </c>
      <c r="C22" s="26" t="s">
        <v>91</v>
      </c>
      <c r="D22" s="27" t="s">
        <v>654</v>
      </c>
      <c r="E22" s="27" t="s">
        <v>318</v>
      </c>
      <c r="F22" s="27" t="s">
        <v>318</v>
      </c>
      <c r="G22" s="27" t="s">
        <v>654</v>
      </c>
      <c r="H22" s="27" t="s">
        <v>654</v>
      </c>
      <c r="I22" s="27" t="s">
        <v>654</v>
      </c>
      <c r="J22" s="27" t="s">
        <v>654</v>
      </c>
      <c r="K22" s="28" t="s">
        <v>65</v>
      </c>
      <c r="L22" s="26" t="s">
        <v>96</v>
      </c>
      <c r="M22" s="29" t="s">
        <v>74</v>
      </c>
      <c r="N22" s="30">
        <v>0.37</v>
      </c>
      <c r="O22" s="31" t="s">
        <v>654</v>
      </c>
      <c r="P22" s="66">
        <v>41257</v>
      </c>
      <c r="Q22" s="66">
        <v>42048</v>
      </c>
      <c r="R22" s="27" t="s">
        <v>654</v>
      </c>
      <c r="S22" s="34">
        <v>2015</v>
      </c>
      <c r="T22" s="35">
        <v>644350</v>
      </c>
      <c r="U22" s="68">
        <v>3552485674.1999998</v>
      </c>
      <c r="V22" s="68" t="s">
        <v>56</v>
      </c>
      <c r="W22" s="38" t="s">
        <v>57</v>
      </c>
      <c r="X22" s="39" t="s">
        <v>57</v>
      </c>
      <c r="Y22" s="40">
        <v>1</v>
      </c>
      <c r="Z22" s="77">
        <v>3552485674.1999998</v>
      </c>
      <c r="AA22" s="41">
        <v>5513</v>
      </c>
      <c r="AB22" s="189">
        <v>2040</v>
      </c>
      <c r="AC22" s="195"/>
      <c r="AD22" s="32"/>
      <c r="AE22" s="206"/>
      <c r="AF22" s="195">
        <v>81</v>
      </c>
      <c r="AG22" s="32">
        <v>10</v>
      </c>
      <c r="AH22" s="206">
        <v>15</v>
      </c>
      <c r="AI22" s="195"/>
      <c r="AJ22" s="32"/>
      <c r="AK22" s="206"/>
      <c r="AL22" s="220" t="s">
        <v>318</v>
      </c>
      <c r="AM22" s="233" t="s">
        <v>656</v>
      </c>
    </row>
    <row r="23" spans="1:39" s="23" customFormat="1" ht="42.75" x14ac:dyDescent="0.25">
      <c r="A23" s="78" t="s">
        <v>89</v>
      </c>
      <c r="B23" s="79" t="s">
        <v>97</v>
      </c>
      <c r="C23" s="80" t="s">
        <v>98</v>
      </c>
      <c r="D23" s="81" t="s">
        <v>654</v>
      </c>
      <c r="E23" s="81" t="s">
        <v>318</v>
      </c>
      <c r="F23" s="81" t="s">
        <v>318</v>
      </c>
      <c r="G23" s="81" t="s">
        <v>654</v>
      </c>
      <c r="H23" s="81" t="s">
        <v>654</v>
      </c>
      <c r="I23" s="81" t="s">
        <v>654</v>
      </c>
      <c r="J23" s="81" t="s">
        <v>654</v>
      </c>
      <c r="K23" s="82" t="s">
        <v>99</v>
      </c>
      <c r="L23" s="80" t="s">
        <v>100</v>
      </c>
      <c r="M23" s="83" t="s">
        <v>71</v>
      </c>
      <c r="N23" s="84">
        <v>1</v>
      </c>
      <c r="O23" s="85" t="s">
        <v>654</v>
      </c>
      <c r="P23" s="87">
        <v>38595</v>
      </c>
      <c r="Q23" s="87">
        <v>40390</v>
      </c>
      <c r="R23" s="81" t="s">
        <v>654</v>
      </c>
      <c r="S23" s="89">
        <v>2010</v>
      </c>
      <c r="T23" s="90">
        <v>515000</v>
      </c>
      <c r="U23" s="91">
        <v>3323683.59</v>
      </c>
      <c r="V23" s="91" t="s">
        <v>49</v>
      </c>
      <c r="W23" s="92">
        <v>1.3041</v>
      </c>
      <c r="X23" s="93">
        <v>4334415.769719</v>
      </c>
      <c r="Y23" s="94">
        <v>1842.79</v>
      </c>
      <c r="Z23" s="95">
        <v>7987418036.2804756</v>
      </c>
      <c r="AA23" s="96">
        <v>15510</v>
      </c>
      <c r="AB23" s="191">
        <v>15510</v>
      </c>
      <c r="AC23" s="197"/>
      <c r="AD23" s="86"/>
      <c r="AE23" s="208"/>
      <c r="AF23" s="195"/>
      <c r="AG23" s="32"/>
      <c r="AH23" s="206"/>
      <c r="AI23" s="197"/>
      <c r="AJ23" s="86"/>
      <c r="AK23" s="208"/>
      <c r="AL23" s="222" t="s">
        <v>654</v>
      </c>
      <c r="AM23" s="235" t="s">
        <v>656</v>
      </c>
    </row>
    <row r="24" spans="1:39" s="23" customFormat="1" ht="99.75" x14ac:dyDescent="0.25">
      <c r="A24" s="4" t="s">
        <v>101</v>
      </c>
      <c r="B24" s="5" t="s">
        <v>102</v>
      </c>
      <c r="C24" s="98" t="s">
        <v>103</v>
      </c>
      <c r="D24" s="7" t="s">
        <v>654</v>
      </c>
      <c r="E24" s="7" t="s">
        <v>654</v>
      </c>
      <c r="F24" s="7" t="s">
        <v>654</v>
      </c>
      <c r="G24" s="7" t="s">
        <v>654</v>
      </c>
      <c r="H24" s="7" t="s">
        <v>654</v>
      </c>
      <c r="I24" s="7" t="s">
        <v>654</v>
      </c>
      <c r="J24" s="7" t="s">
        <v>654</v>
      </c>
      <c r="K24" s="8" t="s">
        <v>58</v>
      </c>
      <c r="L24" s="6" t="s">
        <v>104</v>
      </c>
      <c r="M24" s="9">
        <v>19</v>
      </c>
      <c r="N24" s="61">
        <v>0.5</v>
      </c>
      <c r="O24" s="62" t="s">
        <v>654</v>
      </c>
      <c r="P24" s="74">
        <v>36333</v>
      </c>
      <c r="Q24" s="74">
        <v>38915</v>
      </c>
      <c r="R24" s="7" t="s">
        <v>654</v>
      </c>
      <c r="S24" s="64">
        <v>2006</v>
      </c>
      <c r="T24" s="14">
        <v>408000</v>
      </c>
      <c r="U24" s="65">
        <v>19941780178.779999</v>
      </c>
      <c r="V24" s="65" t="s">
        <v>56</v>
      </c>
      <c r="W24" s="17" t="s">
        <v>57</v>
      </c>
      <c r="X24" s="18" t="s">
        <v>57</v>
      </c>
      <c r="Y24" s="19">
        <v>1</v>
      </c>
      <c r="Z24" s="76">
        <v>19941780178.779999</v>
      </c>
      <c r="AA24" s="20">
        <v>48877</v>
      </c>
      <c r="AB24" s="188">
        <v>24439</v>
      </c>
      <c r="AC24" s="194">
        <v>80</v>
      </c>
      <c r="AD24" s="11">
        <v>10</v>
      </c>
      <c r="AE24" s="205">
        <v>16</v>
      </c>
      <c r="AF24" s="194">
        <v>81</v>
      </c>
      <c r="AG24" s="11">
        <v>10</v>
      </c>
      <c r="AH24" s="205">
        <v>15</v>
      </c>
      <c r="AI24" s="194">
        <v>81</v>
      </c>
      <c r="AJ24" s="11">
        <v>10</v>
      </c>
      <c r="AK24" s="205">
        <v>22</v>
      </c>
      <c r="AL24" s="219" t="s">
        <v>318</v>
      </c>
      <c r="AM24" s="232" t="s">
        <v>656</v>
      </c>
    </row>
    <row r="25" spans="1:39" s="23" customFormat="1" ht="71.25" x14ac:dyDescent="0.25">
      <c r="A25" s="24" t="s">
        <v>101</v>
      </c>
      <c r="B25" s="25" t="s">
        <v>102</v>
      </c>
      <c r="C25" s="99" t="s">
        <v>103</v>
      </c>
      <c r="D25" s="27" t="s">
        <v>654</v>
      </c>
      <c r="E25" s="27" t="s">
        <v>654</v>
      </c>
      <c r="F25" s="27" t="s">
        <v>654</v>
      </c>
      <c r="G25" s="27" t="s">
        <v>654</v>
      </c>
      <c r="H25" s="27" t="s">
        <v>654</v>
      </c>
      <c r="I25" s="27" t="s">
        <v>654</v>
      </c>
      <c r="J25" s="27" t="s">
        <v>654</v>
      </c>
      <c r="K25" s="28" t="s">
        <v>72</v>
      </c>
      <c r="L25" s="26" t="s">
        <v>105</v>
      </c>
      <c r="M25" s="29">
        <v>2</v>
      </c>
      <c r="N25" s="30">
        <v>0.3</v>
      </c>
      <c r="O25" s="31" t="s">
        <v>654</v>
      </c>
      <c r="P25" s="66">
        <v>39934</v>
      </c>
      <c r="Q25" s="66">
        <v>41029</v>
      </c>
      <c r="R25" s="27" t="s">
        <v>654</v>
      </c>
      <c r="S25" s="34">
        <v>2012</v>
      </c>
      <c r="T25" s="35">
        <v>566700</v>
      </c>
      <c r="U25" s="68">
        <v>9410306932</v>
      </c>
      <c r="V25" s="68" t="s">
        <v>56</v>
      </c>
      <c r="W25" s="38" t="s">
        <v>57</v>
      </c>
      <c r="X25" s="39" t="s">
        <v>57</v>
      </c>
      <c r="Y25" s="40">
        <v>1</v>
      </c>
      <c r="Z25" s="77">
        <v>9410306932</v>
      </c>
      <c r="AA25" s="41">
        <v>16605</v>
      </c>
      <c r="AB25" s="189">
        <v>4982</v>
      </c>
      <c r="AC25" s="195"/>
      <c r="AD25" s="32"/>
      <c r="AE25" s="206"/>
      <c r="AF25" s="195">
        <v>81</v>
      </c>
      <c r="AG25" s="32">
        <v>10</v>
      </c>
      <c r="AH25" s="206">
        <v>15</v>
      </c>
      <c r="AI25" s="195">
        <v>81</v>
      </c>
      <c r="AJ25" s="32">
        <v>10</v>
      </c>
      <c r="AK25" s="206">
        <v>22</v>
      </c>
      <c r="AL25" s="220" t="s">
        <v>318</v>
      </c>
      <c r="AM25" s="233" t="s">
        <v>656</v>
      </c>
    </row>
    <row r="26" spans="1:39" s="23" customFormat="1" ht="71.25" x14ac:dyDescent="0.25">
      <c r="A26" s="24" t="s">
        <v>101</v>
      </c>
      <c r="B26" s="25" t="s">
        <v>102</v>
      </c>
      <c r="C26" s="99" t="s">
        <v>103</v>
      </c>
      <c r="D26" s="27" t="s">
        <v>654</v>
      </c>
      <c r="E26" s="27" t="s">
        <v>654</v>
      </c>
      <c r="F26" s="27" t="s">
        <v>654</v>
      </c>
      <c r="G26" s="27" t="s">
        <v>654</v>
      </c>
      <c r="H26" s="27" t="s">
        <v>654</v>
      </c>
      <c r="I26" s="27" t="s">
        <v>654</v>
      </c>
      <c r="J26" s="27" t="s">
        <v>654</v>
      </c>
      <c r="K26" s="28" t="s">
        <v>72</v>
      </c>
      <c r="L26" s="26" t="s">
        <v>106</v>
      </c>
      <c r="M26" s="29">
        <v>3</v>
      </c>
      <c r="N26" s="30">
        <v>0.3</v>
      </c>
      <c r="O26" s="31" t="s">
        <v>654</v>
      </c>
      <c r="P26" s="66">
        <v>39822</v>
      </c>
      <c r="Q26" s="66">
        <v>40916</v>
      </c>
      <c r="R26" s="27" t="s">
        <v>654</v>
      </c>
      <c r="S26" s="34">
        <v>2012</v>
      </c>
      <c r="T26" s="35">
        <v>566700</v>
      </c>
      <c r="U26" s="68">
        <v>4788790194</v>
      </c>
      <c r="V26" s="68" t="s">
        <v>56</v>
      </c>
      <c r="W26" s="38" t="s">
        <v>57</v>
      </c>
      <c r="X26" s="39" t="s">
        <v>57</v>
      </c>
      <c r="Y26" s="40">
        <v>1</v>
      </c>
      <c r="Z26" s="77">
        <v>4788790194</v>
      </c>
      <c r="AA26" s="41">
        <v>8450</v>
      </c>
      <c r="AB26" s="189">
        <v>2535</v>
      </c>
      <c r="AC26" s="195"/>
      <c r="AD26" s="32"/>
      <c r="AE26" s="206"/>
      <c r="AF26" s="195">
        <v>81</v>
      </c>
      <c r="AG26" s="32">
        <v>10</v>
      </c>
      <c r="AH26" s="206">
        <v>15</v>
      </c>
      <c r="AI26" s="195">
        <v>81</v>
      </c>
      <c r="AJ26" s="32">
        <v>10</v>
      </c>
      <c r="AK26" s="206">
        <v>22</v>
      </c>
      <c r="AL26" s="220" t="s">
        <v>318</v>
      </c>
      <c r="AM26" s="233" t="s">
        <v>656</v>
      </c>
    </row>
    <row r="27" spans="1:39" s="23" customFormat="1" ht="114" x14ac:dyDescent="0.25">
      <c r="A27" s="24" t="s">
        <v>101</v>
      </c>
      <c r="B27" s="25" t="s">
        <v>107</v>
      </c>
      <c r="C27" s="28" t="s">
        <v>108</v>
      </c>
      <c r="D27" s="27" t="s">
        <v>654</v>
      </c>
      <c r="E27" s="27" t="s">
        <v>654</v>
      </c>
      <c r="F27" s="27" t="s">
        <v>654</v>
      </c>
      <c r="G27" s="27" t="s">
        <v>654</v>
      </c>
      <c r="H27" s="27" t="s">
        <v>654</v>
      </c>
      <c r="I27" s="27" t="s">
        <v>654</v>
      </c>
      <c r="J27" s="27" t="s">
        <v>654</v>
      </c>
      <c r="K27" s="28" t="s">
        <v>86</v>
      </c>
      <c r="L27" s="26" t="s">
        <v>109</v>
      </c>
      <c r="M27" s="29">
        <v>1</v>
      </c>
      <c r="N27" s="30">
        <v>0.5</v>
      </c>
      <c r="O27" s="31" t="s">
        <v>654</v>
      </c>
      <c r="P27" s="66">
        <v>40137</v>
      </c>
      <c r="Q27" s="66">
        <v>41232</v>
      </c>
      <c r="R27" s="27" t="s">
        <v>654</v>
      </c>
      <c r="S27" s="34">
        <v>2012</v>
      </c>
      <c r="T27" s="35">
        <v>566700</v>
      </c>
      <c r="U27" s="68">
        <v>4761160509</v>
      </c>
      <c r="V27" s="68" t="s">
        <v>56</v>
      </c>
      <c r="W27" s="38" t="s">
        <v>57</v>
      </c>
      <c r="X27" s="39" t="s">
        <v>57</v>
      </c>
      <c r="Y27" s="40">
        <v>1</v>
      </c>
      <c r="Z27" s="77">
        <v>4761160509</v>
      </c>
      <c r="AA27" s="41">
        <v>8402</v>
      </c>
      <c r="AB27" s="189">
        <v>4201</v>
      </c>
      <c r="AC27" s="195">
        <v>80</v>
      </c>
      <c r="AD27" s="32">
        <v>10</v>
      </c>
      <c r="AE27" s="206">
        <v>16</v>
      </c>
      <c r="AF27" s="195">
        <v>81</v>
      </c>
      <c r="AG27" s="32">
        <v>10</v>
      </c>
      <c r="AH27" s="206">
        <v>15</v>
      </c>
      <c r="AI27" s="195">
        <v>81</v>
      </c>
      <c r="AJ27" s="32">
        <v>10</v>
      </c>
      <c r="AK27" s="206">
        <v>22</v>
      </c>
      <c r="AL27" s="220" t="s">
        <v>318</v>
      </c>
      <c r="AM27" s="233" t="s">
        <v>656</v>
      </c>
    </row>
    <row r="28" spans="1:39" s="23" customFormat="1" ht="142.5" x14ac:dyDescent="0.25">
      <c r="A28" s="78" t="s">
        <v>101</v>
      </c>
      <c r="B28" s="79" t="s">
        <v>107</v>
      </c>
      <c r="C28" s="80" t="s">
        <v>108</v>
      </c>
      <c r="D28" s="81" t="s">
        <v>654</v>
      </c>
      <c r="E28" s="81" t="s">
        <v>654</v>
      </c>
      <c r="F28" s="81" t="s">
        <v>654</v>
      </c>
      <c r="G28" s="81" t="s">
        <v>654</v>
      </c>
      <c r="H28" s="81" t="s">
        <v>654</v>
      </c>
      <c r="I28" s="81" t="s">
        <v>654</v>
      </c>
      <c r="J28" s="81" t="s">
        <v>654</v>
      </c>
      <c r="K28" s="82" t="s">
        <v>86</v>
      </c>
      <c r="L28" s="80" t="s">
        <v>110</v>
      </c>
      <c r="M28" s="83">
        <v>8</v>
      </c>
      <c r="N28" s="84">
        <v>0.4</v>
      </c>
      <c r="O28" s="85" t="s">
        <v>654</v>
      </c>
      <c r="P28" s="87">
        <v>40143</v>
      </c>
      <c r="Q28" s="87">
        <v>41183</v>
      </c>
      <c r="R28" s="81" t="s">
        <v>654</v>
      </c>
      <c r="S28" s="89">
        <v>2012</v>
      </c>
      <c r="T28" s="90">
        <v>566700</v>
      </c>
      <c r="U28" s="91">
        <v>4331349652</v>
      </c>
      <c r="V28" s="91" t="s">
        <v>56</v>
      </c>
      <c r="W28" s="92" t="s">
        <v>57</v>
      </c>
      <c r="X28" s="93" t="s">
        <v>57</v>
      </c>
      <c r="Y28" s="94">
        <v>1</v>
      </c>
      <c r="Z28" s="95">
        <v>4331349652</v>
      </c>
      <c r="AA28" s="96">
        <v>7643</v>
      </c>
      <c r="AB28" s="191">
        <v>3057</v>
      </c>
      <c r="AC28" s="197"/>
      <c r="AD28" s="86"/>
      <c r="AE28" s="208"/>
      <c r="AF28" s="197">
        <v>81</v>
      </c>
      <c r="AG28" s="86">
        <v>10</v>
      </c>
      <c r="AH28" s="208">
        <v>15</v>
      </c>
      <c r="AI28" s="197">
        <v>81</v>
      </c>
      <c r="AJ28" s="86">
        <v>10</v>
      </c>
      <c r="AK28" s="208">
        <v>22</v>
      </c>
      <c r="AL28" s="222" t="s">
        <v>318</v>
      </c>
      <c r="AM28" s="235" t="s">
        <v>656</v>
      </c>
    </row>
    <row r="29" spans="1:39" s="23" customFormat="1" ht="71.25" x14ac:dyDescent="0.25">
      <c r="A29" s="4" t="s">
        <v>111</v>
      </c>
      <c r="B29" s="5" t="s">
        <v>112</v>
      </c>
      <c r="C29" s="6" t="s">
        <v>113</v>
      </c>
      <c r="D29" s="7" t="s">
        <v>654</v>
      </c>
      <c r="E29" s="7" t="s">
        <v>654</v>
      </c>
      <c r="F29" s="7" t="s">
        <v>654</v>
      </c>
      <c r="G29" s="7" t="s">
        <v>654</v>
      </c>
      <c r="H29" s="7" t="s">
        <v>654</v>
      </c>
      <c r="I29" s="7" t="s">
        <v>654</v>
      </c>
      <c r="J29" s="7" t="s">
        <v>654</v>
      </c>
      <c r="K29" s="8" t="s">
        <v>114</v>
      </c>
      <c r="L29" s="6" t="s">
        <v>115</v>
      </c>
      <c r="M29" s="9">
        <v>2</v>
      </c>
      <c r="N29" s="61">
        <v>1</v>
      </c>
      <c r="O29" s="62" t="s">
        <v>654</v>
      </c>
      <c r="P29" s="74">
        <v>37591</v>
      </c>
      <c r="Q29" s="74">
        <v>40117</v>
      </c>
      <c r="R29" s="7" t="s">
        <v>654</v>
      </c>
      <c r="S29" s="64">
        <v>2009</v>
      </c>
      <c r="T29" s="14">
        <v>496900</v>
      </c>
      <c r="U29" s="65">
        <v>4306126.45</v>
      </c>
      <c r="V29" s="65" t="s">
        <v>49</v>
      </c>
      <c r="W29" s="17">
        <v>1.4806903225806449</v>
      </c>
      <c r="X29" s="18">
        <v>6376039.7623235481</v>
      </c>
      <c r="Y29" s="19">
        <v>1901.4003225806453</v>
      </c>
      <c r="Z29" s="76">
        <v>12123404060.869015</v>
      </c>
      <c r="AA29" s="20">
        <v>24398</v>
      </c>
      <c r="AB29" s="188">
        <v>24398</v>
      </c>
      <c r="AC29" s="194"/>
      <c r="AD29" s="11"/>
      <c r="AE29" s="205"/>
      <c r="AF29" s="194">
        <v>81</v>
      </c>
      <c r="AG29" s="11">
        <v>10</v>
      </c>
      <c r="AH29" s="205">
        <v>15</v>
      </c>
      <c r="AI29" s="194">
        <v>81</v>
      </c>
      <c r="AJ29" s="11">
        <v>10</v>
      </c>
      <c r="AK29" s="205">
        <v>22</v>
      </c>
      <c r="AL29" s="219" t="s">
        <v>318</v>
      </c>
      <c r="AM29" s="232" t="s">
        <v>656</v>
      </c>
    </row>
    <row r="30" spans="1:39" s="116" customFormat="1" x14ac:dyDescent="0.2">
      <c r="A30" s="100"/>
      <c r="B30" s="100"/>
      <c r="C30" s="101"/>
      <c r="D30" s="102"/>
      <c r="E30" s="103"/>
      <c r="F30" s="103"/>
      <c r="G30" s="103"/>
      <c r="H30" s="103"/>
      <c r="I30" s="103"/>
      <c r="J30" s="104"/>
      <c r="K30" s="101"/>
      <c r="L30" s="100"/>
      <c r="M30" s="105"/>
      <c r="N30" s="106"/>
      <c r="O30" s="106"/>
      <c r="P30" s="106"/>
      <c r="Q30" s="107"/>
      <c r="R30" s="108"/>
      <c r="S30" s="109"/>
      <c r="T30" s="110"/>
      <c r="U30" s="111"/>
      <c r="V30" s="111"/>
      <c r="W30" s="110"/>
      <c r="X30" s="110"/>
      <c r="Y30" s="110"/>
      <c r="Z30" s="112"/>
      <c r="AA30" s="112"/>
      <c r="AB30" s="113"/>
      <c r="AC30" s="198"/>
      <c r="AD30" s="115"/>
      <c r="AE30" s="209"/>
      <c r="AF30" s="198"/>
      <c r="AG30" s="115"/>
      <c r="AH30" s="209"/>
      <c r="AI30" s="198"/>
      <c r="AJ30" s="115"/>
      <c r="AK30" s="209"/>
      <c r="AL30" s="223"/>
      <c r="AM30" s="236"/>
    </row>
    <row r="31" spans="1:39" s="23" customFormat="1" ht="71.25" x14ac:dyDescent="0.25">
      <c r="A31" s="24" t="s">
        <v>111</v>
      </c>
      <c r="B31" s="25" t="s">
        <v>116</v>
      </c>
      <c r="C31" s="25" t="s">
        <v>117</v>
      </c>
      <c r="D31" s="27" t="s">
        <v>654</v>
      </c>
      <c r="E31" s="27" t="s">
        <v>654</v>
      </c>
      <c r="F31" s="27" t="s">
        <v>654</v>
      </c>
      <c r="G31" s="27" t="s">
        <v>654</v>
      </c>
      <c r="H31" s="27" t="s">
        <v>654</v>
      </c>
      <c r="I31" s="27" t="s">
        <v>654</v>
      </c>
      <c r="J31" s="27" t="s">
        <v>654</v>
      </c>
      <c r="K31" s="28" t="s">
        <v>65</v>
      </c>
      <c r="L31" s="26" t="s">
        <v>118</v>
      </c>
      <c r="M31" s="29">
        <v>35</v>
      </c>
      <c r="N31" s="30">
        <v>0.75</v>
      </c>
      <c r="O31" s="31" t="s">
        <v>654</v>
      </c>
      <c r="P31" s="66">
        <v>37308</v>
      </c>
      <c r="Q31" s="66">
        <v>37986</v>
      </c>
      <c r="R31" s="27" t="s">
        <v>654</v>
      </c>
      <c r="S31" s="34">
        <v>2003</v>
      </c>
      <c r="T31" s="35">
        <v>332000</v>
      </c>
      <c r="U31" s="68">
        <v>1335742560</v>
      </c>
      <c r="V31" s="68" t="s">
        <v>56</v>
      </c>
      <c r="W31" s="38" t="s">
        <v>57</v>
      </c>
      <c r="X31" s="39" t="s">
        <v>57</v>
      </c>
      <c r="Y31" s="40">
        <v>1</v>
      </c>
      <c r="Z31" s="77">
        <v>1335742560</v>
      </c>
      <c r="AA31" s="41">
        <v>4023</v>
      </c>
      <c r="AB31" s="189">
        <v>3017</v>
      </c>
      <c r="AC31" s="195"/>
      <c r="AD31" s="32"/>
      <c r="AE31" s="206"/>
      <c r="AF31" s="195">
        <v>80</v>
      </c>
      <c r="AG31" s="32">
        <v>10</v>
      </c>
      <c r="AH31" s="206">
        <v>15</v>
      </c>
      <c r="AI31" s="195">
        <v>81</v>
      </c>
      <c r="AJ31" s="32">
        <v>10</v>
      </c>
      <c r="AK31" s="206">
        <v>22</v>
      </c>
      <c r="AL31" s="220" t="s">
        <v>318</v>
      </c>
      <c r="AM31" s="233" t="s">
        <v>656</v>
      </c>
    </row>
    <row r="32" spans="1:39" s="23" customFormat="1" ht="71.25" x14ac:dyDescent="0.25">
      <c r="A32" s="24" t="s">
        <v>111</v>
      </c>
      <c r="B32" s="25" t="s">
        <v>116</v>
      </c>
      <c r="C32" s="25" t="s">
        <v>117</v>
      </c>
      <c r="D32" s="27" t="s">
        <v>654</v>
      </c>
      <c r="E32" s="27" t="s">
        <v>654</v>
      </c>
      <c r="F32" s="27" t="s">
        <v>654</v>
      </c>
      <c r="G32" s="27" t="s">
        <v>654</v>
      </c>
      <c r="H32" s="27" t="s">
        <v>654</v>
      </c>
      <c r="I32" s="27" t="s">
        <v>654</v>
      </c>
      <c r="J32" s="27" t="s">
        <v>654</v>
      </c>
      <c r="K32" s="28" t="s">
        <v>65</v>
      </c>
      <c r="L32" s="26" t="s">
        <v>119</v>
      </c>
      <c r="M32" s="29">
        <v>44</v>
      </c>
      <c r="N32" s="30">
        <v>1</v>
      </c>
      <c r="O32" s="31" t="s">
        <v>654</v>
      </c>
      <c r="P32" s="66">
        <v>36992</v>
      </c>
      <c r="Q32" s="66">
        <v>37539</v>
      </c>
      <c r="R32" s="27" t="s">
        <v>654</v>
      </c>
      <c r="S32" s="34">
        <v>2002</v>
      </c>
      <c r="T32" s="35">
        <v>309000</v>
      </c>
      <c r="U32" s="68">
        <v>999931231</v>
      </c>
      <c r="V32" s="68" t="s">
        <v>56</v>
      </c>
      <c r="W32" s="38" t="s">
        <v>57</v>
      </c>
      <c r="X32" s="39" t="s">
        <v>57</v>
      </c>
      <c r="Y32" s="40">
        <v>1</v>
      </c>
      <c r="Z32" s="77">
        <v>999931231</v>
      </c>
      <c r="AA32" s="41">
        <v>3236</v>
      </c>
      <c r="AB32" s="189">
        <v>3236</v>
      </c>
      <c r="AC32" s="195"/>
      <c r="AD32" s="32"/>
      <c r="AE32" s="206"/>
      <c r="AF32" s="195">
        <v>80</v>
      </c>
      <c r="AG32" s="32">
        <v>10</v>
      </c>
      <c r="AH32" s="206">
        <v>15</v>
      </c>
      <c r="AI32" s="195">
        <v>81</v>
      </c>
      <c r="AJ32" s="32">
        <v>10</v>
      </c>
      <c r="AK32" s="206">
        <v>22</v>
      </c>
      <c r="AL32" s="220" t="s">
        <v>318</v>
      </c>
      <c r="AM32" s="233" t="s">
        <v>656</v>
      </c>
    </row>
    <row r="33" spans="1:39" s="23" customFormat="1" ht="57" x14ac:dyDescent="0.25">
      <c r="A33" s="78" t="s">
        <v>111</v>
      </c>
      <c r="B33" s="79" t="s">
        <v>116</v>
      </c>
      <c r="C33" s="79" t="s">
        <v>117</v>
      </c>
      <c r="D33" s="81" t="s">
        <v>654</v>
      </c>
      <c r="E33" s="81" t="s">
        <v>654</v>
      </c>
      <c r="F33" s="81" t="s">
        <v>654</v>
      </c>
      <c r="G33" s="81" t="s">
        <v>654</v>
      </c>
      <c r="H33" s="81" t="s">
        <v>654</v>
      </c>
      <c r="I33" s="81" t="s">
        <v>654</v>
      </c>
      <c r="J33" s="81" t="s">
        <v>654</v>
      </c>
      <c r="K33" s="82" t="s">
        <v>86</v>
      </c>
      <c r="L33" s="80" t="s">
        <v>120</v>
      </c>
      <c r="M33" s="83">
        <v>27</v>
      </c>
      <c r="N33" s="84">
        <v>0.4</v>
      </c>
      <c r="O33" s="85" t="s">
        <v>654</v>
      </c>
      <c r="P33" s="87">
        <v>37432</v>
      </c>
      <c r="Q33" s="87">
        <v>38352</v>
      </c>
      <c r="R33" s="81" t="s">
        <v>654</v>
      </c>
      <c r="S33" s="89">
        <v>2004</v>
      </c>
      <c r="T33" s="90">
        <v>358000</v>
      </c>
      <c r="U33" s="91">
        <v>2381707955</v>
      </c>
      <c r="V33" s="91" t="s">
        <v>56</v>
      </c>
      <c r="W33" s="92" t="s">
        <v>57</v>
      </c>
      <c r="X33" s="93" t="s">
        <v>57</v>
      </c>
      <c r="Y33" s="94">
        <v>1</v>
      </c>
      <c r="Z33" s="95">
        <v>2381707955</v>
      </c>
      <c r="AA33" s="96">
        <v>6653</v>
      </c>
      <c r="AB33" s="191">
        <v>2661</v>
      </c>
      <c r="AC33" s="197"/>
      <c r="AD33" s="86"/>
      <c r="AE33" s="208"/>
      <c r="AF33" s="197">
        <v>81</v>
      </c>
      <c r="AG33" s="86">
        <v>10</v>
      </c>
      <c r="AH33" s="208">
        <v>15</v>
      </c>
      <c r="AI33" s="197">
        <v>81</v>
      </c>
      <c r="AJ33" s="86">
        <v>10</v>
      </c>
      <c r="AK33" s="208">
        <v>22</v>
      </c>
      <c r="AL33" s="222" t="s">
        <v>318</v>
      </c>
      <c r="AM33" s="235" t="s">
        <v>656</v>
      </c>
    </row>
    <row r="34" spans="1:39" s="23" customFormat="1" ht="199.5" x14ac:dyDescent="0.25">
      <c r="A34" s="4" t="s">
        <v>121</v>
      </c>
      <c r="B34" s="5" t="s">
        <v>122</v>
      </c>
      <c r="C34" s="6" t="s">
        <v>123</v>
      </c>
      <c r="D34" s="7" t="s">
        <v>654</v>
      </c>
      <c r="E34" s="7" t="s">
        <v>654</v>
      </c>
      <c r="F34" s="7" t="s">
        <v>654</v>
      </c>
      <c r="G34" s="7" t="s">
        <v>654</v>
      </c>
      <c r="H34" s="7" t="s">
        <v>654</v>
      </c>
      <c r="I34" s="7" t="s">
        <v>654</v>
      </c>
      <c r="J34" s="7" t="s">
        <v>654</v>
      </c>
      <c r="K34" s="8" t="s">
        <v>124</v>
      </c>
      <c r="L34" s="6" t="s">
        <v>125</v>
      </c>
      <c r="M34" s="9" t="s">
        <v>74</v>
      </c>
      <c r="N34" s="61">
        <v>0.35</v>
      </c>
      <c r="O34" s="62" t="s">
        <v>654</v>
      </c>
      <c r="P34" s="74">
        <v>41075</v>
      </c>
      <c r="Q34" s="74">
        <v>42124</v>
      </c>
      <c r="R34" s="7" t="s">
        <v>654</v>
      </c>
      <c r="S34" s="64">
        <v>2015</v>
      </c>
      <c r="T34" s="14">
        <v>644350</v>
      </c>
      <c r="U34" s="65">
        <v>5939524087</v>
      </c>
      <c r="V34" s="65" t="s">
        <v>56</v>
      </c>
      <c r="W34" s="17" t="s">
        <v>57</v>
      </c>
      <c r="X34" s="18" t="s">
        <v>57</v>
      </c>
      <c r="Y34" s="19">
        <v>1</v>
      </c>
      <c r="Z34" s="76">
        <v>5939524087</v>
      </c>
      <c r="AA34" s="20">
        <v>9218</v>
      </c>
      <c r="AB34" s="188">
        <v>3226</v>
      </c>
      <c r="AC34" s="194"/>
      <c r="AD34" s="11"/>
      <c r="AE34" s="205"/>
      <c r="AF34" s="194"/>
      <c r="AG34" s="11"/>
      <c r="AH34" s="205"/>
      <c r="AI34" s="194"/>
      <c r="AJ34" s="11"/>
      <c r="AK34" s="205"/>
      <c r="AL34" s="219" t="s">
        <v>654</v>
      </c>
      <c r="AM34" s="232" t="s">
        <v>656</v>
      </c>
    </row>
    <row r="35" spans="1:39" s="23" customFormat="1" ht="57" x14ac:dyDescent="0.25">
      <c r="A35" s="24" t="s">
        <v>121</v>
      </c>
      <c r="B35" s="25" t="s">
        <v>122</v>
      </c>
      <c r="C35" s="26" t="s">
        <v>123</v>
      </c>
      <c r="D35" s="27" t="s">
        <v>654</v>
      </c>
      <c r="E35" s="27" t="s">
        <v>654</v>
      </c>
      <c r="F35" s="27" t="s">
        <v>654</v>
      </c>
      <c r="G35" s="27" t="s">
        <v>654</v>
      </c>
      <c r="H35" s="27" t="s">
        <v>654</v>
      </c>
      <c r="I35" s="27" t="s">
        <v>654</v>
      </c>
      <c r="J35" s="27" t="s">
        <v>654</v>
      </c>
      <c r="K35" s="28" t="s">
        <v>47</v>
      </c>
      <c r="L35" s="26" t="s">
        <v>126</v>
      </c>
      <c r="M35" s="29">
        <v>5</v>
      </c>
      <c r="N35" s="30">
        <v>1</v>
      </c>
      <c r="O35" s="31" t="s">
        <v>654</v>
      </c>
      <c r="P35" s="66">
        <v>39295</v>
      </c>
      <c r="Q35" s="66">
        <v>40209</v>
      </c>
      <c r="R35" s="27" t="s">
        <v>654</v>
      </c>
      <c r="S35" s="34">
        <v>2010</v>
      </c>
      <c r="T35" s="35">
        <v>515000</v>
      </c>
      <c r="U35" s="68">
        <v>1403754.99</v>
      </c>
      <c r="V35" s="68" t="s">
        <v>49</v>
      </c>
      <c r="W35" s="38">
        <v>1.3857999999999999</v>
      </c>
      <c r="X35" s="39">
        <v>1945323.665142</v>
      </c>
      <c r="Y35" s="40">
        <v>1982.29</v>
      </c>
      <c r="Z35" s="77">
        <v>3856195648.174335</v>
      </c>
      <c r="AA35" s="41">
        <v>7488</v>
      </c>
      <c r="AB35" s="189">
        <v>7488</v>
      </c>
      <c r="AC35" s="195">
        <v>80</v>
      </c>
      <c r="AD35" s="32">
        <v>10</v>
      </c>
      <c r="AE35" s="206">
        <v>16</v>
      </c>
      <c r="AF35" s="195">
        <v>81</v>
      </c>
      <c r="AG35" s="32">
        <v>10</v>
      </c>
      <c r="AH35" s="206">
        <v>15</v>
      </c>
      <c r="AI35" s="195">
        <v>81</v>
      </c>
      <c r="AJ35" s="32">
        <v>10</v>
      </c>
      <c r="AK35" s="206">
        <v>22</v>
      </c>
      <c r="AL35" s="220" t="s">
        <v>318</v>
      </c>
      <c r="AM35" s="233" t="s">
        <v>656</v>
      </c>
    </row>
    <row r="36" spans="1:39" s="23" customFormat="1" ht="71.25" x14ac:dyDescent="0.25">
      <c r="A36" s="24" t="s">
        <v>121</v>
      </c>
      <c r="B36" s="25" t="s">
        <v>122</v>
      </c>
      <c r="C36" s="26" t="s">
        <v>123</v>
      </c>
      <c r="D36" s="27" t="s">
        <v>654</v>
      </c>
      <c r="E36" s="27" t="s">
        <v>654</v>
      </c>
      <c r="F36" s="27" t="s">
        <v>654</v>
      </c>
      <c r="G36" s="27" t="s">
        <v>654</v>
      </c>
      <c r="H36" s="27" t="s">
        <v>654</v>
      </c>
      <c r="I36" s="27" t="s">
        <v>654</v>
      </c>
      <c r="J36" s="27" t="s">
        <v>654</v>
      </c>
      <c r="K36" s="28" t="s">
        <v>47</v>
      </c>
      <c r="L36" s="26" t="s">
        <v>127</v>
      </c>
      <c r="M36" s="29">
        <v>11</v>
      </c>
      <c r="N36" s="30">
        <v>1</v>
      </c>
      <c r="O36" s="31" t="s">
        <v>654</v>
      </c>
      <c r="P36" s="66">
        <v>39385</v>
      </c>
      <c r="Q36" s="66">
        <v>41182</v>
      </c>
      <c r="R36" s="27" t="s">
        <v>654</v>
      </c>
      <c r="S36" s="34">
        <v>2012</v>
      </c>
      <c r="T36" s="35">
        <v>566700</v>
      </c>
      <c r="U36" s="68">
        <v>1943712.48</v>
      </c>
      <c r="V36" s="68" t="s">
        <v>49</v>
      </c>
      <c r="W36" s="38">
        <v>1.2855000000000001</v>
      </c>
      <c r="X36" s="39">
        <v>2498642.39304</v>
      </c>
      <c r="Y36" s="40">
        <v>1800.52</v>
      </c>
      <c r="Z36" s="77">
        <v>4498855601.5163803</v>
      </c>
      <c r="AA36" s="41">
        <v>7939</v>
      </c>
      <c r="AB36" s="189">
        <v>7939</v>
      </c>
      <c r="AC36" s="195">
        <v>80</v>
      </c>
      <c r="AD36" s="32">
        <v>10</v>
      </c>
      <c r="AE36" s="206">
        <v>16</v>
      </c>
      <c r="AF36" s="195">
        <v>81</v>
      </c>
      <c r="AG36" s="32">
        <v>10</v>
      </c>
      <c r="AH36" s="206">
        <v>15</v>
      </c>
      <c r="AI36" s="195">
        <v>81</v>
      </c>
      <c r="AJ36" s="32">
        <v>10</v>
      </c>
      <c r="AK36" s="206">
        <v>22</v>
      </c>
      <c r="AL36" s="220" t="s">
        <v>318</v>
      </c>
      <c r="AM36" s="233" t="s">
        <v>656</v>
      </c>
    </row>
    <row r="37" spans="1:39" s="23" customFormat="1" ht="114" x14ac:dyDescent="0.25">
      <c r="A37" s="24" t="s">
        <v>121</v>
      </c>
      <c r="B37" s="25" t="s">
        <v>128</v>
      </c>
      <c r="C37" s="26" t="s">
        <v>129</v>
      </c>
      <c r="D37" s="27" t="s">
        <v>654</v>
      </c>
      <c r="E37" s="27" t="s">
        <v>654</v>
      </c>
      <c r="F37" s="27" t="s">
        <v>654</v>
      </c>
      <c r="G37" s="27" t="s">
        <v>654</v>
      </c>
      <c r="H37" s="27" t="s">
        <v>654</v>
      </c>
      <c r="I37" s="27" t="s">
        <v>654</v>
      </c>
      <c r="J37" s="27" t="s">
        <v>654</v>
      </c>
      <c r="K37" s="28" t="s">
        <v>130</v>
      </c>
      <c r="L37" s="26" t="s">
        <v>131</v>
      </c>
      <c r="M37" s="29">
        <v>17</v>
      </c>
      <c r="N37" s="30">
        <v>0.5</v>
      </c>
      <c r="O37" s="31" t="s">
        <v>654</v>
      </c>
      <c r="P37" s="66">
        <v>38754</v>
      </c>
      <c r="Q37" s="66">
        <v>39682</v>
      </c>
      <c r="R37" s="27" t="s">
        <v>654</v>
      </c>
      <c r="S37" s="34">
        <v>2008</v>
      </c>
      <c r="T37" s="35">
        <v>461500</v>
      </c>
      <c r="U37" s="68">
        <v>3406916680</v>
      </c>
      <c r="V37" s="68" t="s">
        <v>56</v>
      </c>
      <c r="W37" s="38" t="s">
        <v>57</v>
      </c>
      <c r="X37" s="39" t="s">
        <v>57</v>
      </c>
      <c r="Y37" s="40">
        <v>1</v>
      </c>
      <c r="Z37" s="77">
        <v>3406916680</v>
      </c>
      <c r="AA37" s="41">
        <v>7382</v>
      </c>
      <c r="AB37" s="189">
        <v>3691</v>
      </c>
      <c r="AC37" s="195"/>
      <c r="AD37" s="32"/>
      <c r="AE37" s="206"/>
      <c r="AF37" s="195">
        <v>81</v>
      </c>
      <c r="AG37" s="32">
        <v>10</v>
      </c>
      <c r="AH37" s="206">
        <v>15</v>
      </c>
      <c r="AI37" s="195">
        <v>81</v>
      </c>
      <c r="AJ37" s="32">
        <v>10</v>
      </c>
      <c r="AK37" s="206">
        <v>22</v>
      </c>
      <c r="AL37" s="220" t="s">
        <v>318</v>
      </c>
      <c r="AM37" s="233" t="s">
        <v>656</v>
      </c>
    </row>
    <row r="38" spans="1:39" s="23" customFormat="1" ht="71.25" x14ac:dyDescent="0.25">
      <c r="A38" s="43" t="s">
        <v>121</v>
      </c>
      <c r="B38" s="44" t="s">
        <v>132</v>
      </c>
      <c r="C38" s="45" t="s">
        <v>133</v>
      </c>
      <c r="D38" s="46" t="s">
        <v>654</v>
      </c>
      <c r="E38" s="46" t="s">
        <v>654</v>
      </c>
      <c r="F38" s="46" t="s">
        <v>654</v>
      </c>
      <c r="G38" s="46" t="s">
        <v>654</v>
      </c>
      <c r="H38" s="46" t="s">
        <v>654</v>
      </c>
      <c r="I38" s="46" t="s">
        <v>654</v>
      </c>
      <c r="J38" s="46" t="s">
        <v>654</v>
      </c>
      <c r="K38" s="47" t="s">
        <v>65</v>
      </c>
      <c r="L38" s="45" t="s">
        <v>134</v>
      </c>
      <c r="M38" s="48">
        <v>20</v>
      </c>
      <c r="N38" s="49">
        <v>0.75</v>
      </c>
      <c r="O38" s="50" t="s">
        <v>654</v>
      </c>
      <c r="P38" s="71">
        <v>38327</v>
      </c>
      <c r="Q38" s="71">
        <v>40668</v>
      </c>
      <c r="R38" s="46" t="s">
        <v>654</v>
      </c>
      <c r="S38" s="53">
        <v>2011</v>
      </c>
      <c r="T38" s="54">
        <v>535600</v>
      </c>
      <c r="U38" s="55">
        <v>6564670351</v>
      </c>
      <c r="V38" s="55" t="s">
        <v>56</v>
      </c>
      <c r="W38" s="56" t="s">
        <v>57</v>
      </c>
      <c r="X38" s="57" t="s">
        <v>57</v>
      </c>
      <c r="Y38" s="58">
        <v>1</v>
      </c>
      <c r="Z38" s="117">
        <v>6564670351</v>
      </c>
      <c r="AA38" s="59">
        <v>12257</v>
      </c>
      <c r="AB38" s="190">
        <v>9193</v>
      </c>
      <c r="AC38" s="196"/>
      <c r="AD38" s="51"/>
      <c r="AE38" s="207"/>
      <c r="AF38" s="196">
        <v>81</v>
      </c>
      <c r="AG38" s="51">
        <v>10</v>
      </c>
      <c r="AH38" s="207">
        <v>15</v>
      </c>
      <c r="AI38" s="196"/>
      <c r="AJ38" s="51"/>
      <c r="AK38" s="207"/>
      <c r="AL38" s="221" t="s">
        <v>318</v>
      </c>
      <c r="AM38" s="234" t="s">
        <v>656</v>
      </c>
    </row>
    <row r="39" spans="1:39" s="23" customFormat="1" ht="99.75" x14ac:dyDescent="0.25">
      <c r="A39" s="4" t="s">
        <v>135</v>
      </c>
      <c r="B39" s="5" t="s">
        <v>136</v>
      </c>
      <c r="C39" s="6" t="s">
        <v>137</v>
      </c>
      <c r="D39" s="7" t="s">
        <v>654</v>
      </c>
      <c r="E39" s="7" t="s">
        <v>654</v>
      </c>
      <c r="F39" s="7" t="s">
        <v>654</v>
      </c>
      <c r="G39" s="7" t="s">
        <v>654</v>
      </c>
      <c r="H39" s="7" t="s">
        <v>654</v>
      </c>
      <c r="I39" s="7" t="s">
        <v>654</v>
      </c>
      <c r="J39" s="7" t="s">
        <v>654</v>
      </c>
      <c r="K39" s="8" t="s">
        <v>138</v>
      </c>
      <c r="L39" s="6" t="s">
        <v>139</v>
      </c>
      <c r="M39" s="9">
        <v>170</v>
      </c>
      <c r="N39" s="61">
        <v>0.33</v>
      </c>
      <c r="O39" s="62" t="s">
        <v>654</v>
      </c>
      <c r="P39" s="74">
        <v>39792</v>
      </c>
      <c r="Q39" s="74">
        <v>40977</v>
      </c>
      <c r="R39" s="7" t="s">
        <v>654</v>
      </c>
      <c r="S39" s="64">
        <v>2012</v>
      </c>
      <c r="T39" s="14">
        <v>566700</v>
      </c>
      <c r="U39" s="65">
        <v>4939884563</v>
      </c>
      <c r="V39" s="65" t="s">
        <v>56</v>
      </c>
      <c r="W39" s="17" t="s">
        <v>57</v>
      </c>
      <c r="X39" s="18" t="s">
        <v>57</v>
      </c>
      <c r="Y39" s="19">
        <v>1</v>
      </c>
      <c r="Z39" s="76">
        <v>4939884563</v>
      </c>
      <c r="AA39" s="20">
        <v>8717</v>
      </c>
      <c r="AB39" s="188">
        <v>2877</v>
      </c>
      <c r="AC39" s="195">
        <v>80</v>
      </c>
      <c r="AD39" s="32">
        <v>10</v>
      </c>
      <c r="AE39" s="206">
        <v>16</v>
      </c>
      <c r="AF39" s="195">
        <v>81</v>
      </c>
      <c r="AG39" s="32">
        <v>10</v>
      </c>
      <c r="AH39" s="206">
        <v>15</v>
      </c>
      <c r="AI39" s="195">
        <v>81</v>
      </c>
      <c r="AJ39" s="32">
        <v>10</v>
      </c>
      <c r="AK39" s="206">
        <v>22</v>
      </c>
      <c r="AL39" s="219" t="s">
        <v>318</v>
      </c>
      <c r="AM39" s="232" t="s">
        <v>656</v>
      </c>
    </row>
    <row r="40" spans="1:39" s="23" customFormat="1" ht="57" x14ac:dyDescent="0.25">
      <c r="A40" s="24" t="s">
        <v>135</v>
      </c>
      <c r="B40" s="25" t="s">
        <v>136</v>
      </c>
      <c r="C40" s="26" t="s">
        <v>137</v>
      </c>
      <c r="D40" s="27" t="s">
        <v>654</v>
      </c>
      <c r="E40" s="27" t="s">
        <v>654</v>
      </c>
      <c r="F40" s="27" t="s">
        <v>654</v>
      </c>
      <c r="G40" s="27" t="s">
        <v>654</v>
      </c>
      <c r="H40" s="27" t="s">
        <v>654</v>
      </c>
      <c r="I40" s="27" t="s">
        <v>654</v>
      </c>
      <c r="J40" s="27" t="s">
        <v>654</v>
      </c>
      <c r="K40" s="28" t="s">
        <v>140</v>
      </c>
      <c r="L40" s="26" t="s">
        <v>141</v>
      </c>
      <c r="M40" s="29">
        <v>10</v>
      </c>
      <c r="N40" s="30">
        <v>1</v>
      </c>
      <c r="O40" s="31" t="s">
        <v>654</v>
      </c>
      <c r="P40" s="66">
        <v>38366</v>
      </c>
      <c r="Q40" s="66">
        <v>39071</v>
      </c>
      <c r="R40" s="27" t="s">
        <v>654</v>
      </c>
      <c r="S40" s="34">
        <v>2006</v>
      </c>
      <c r="T40" s="35">
        <v>408000</v>
      </c>
      <c r="U40" s="68">
        <v>1534302721</v>
      </c>
      <c r="V40" s="68" t="s">
        <v>56</v>
      </c>
      <c r="W40" s="38" t="s">
        <v>57</v>
      </c>
      <c r="X40" s="39" t="s">
        <v>57</v>
      </c>
      <c r="Y40" s="40">
        <v>1</v>
      </c>
      <c r="Z40" s="77">
        <v>1534302721</v>
      </c>
      <c r="AA40" s="41">
        <v>3761</v>
      </c>
      <c r="AB40" s="189">
        <v>3761</v>
      </c>
      <c r="AC40" s="195"/>
      <c r="AD40" s="32"/>
      <c r="AE40" s="206"/>
      <c r="AF40" s="195">
        <v>81</v>
      </c>
      <c r="AG40" s="32">
        <v>10</v>
      </c>
      <c r="AH40" s="206">
        <v>15</v>
      </c>
      <c r="AI40" s="195"/>
      <c r="AJ40" s="32"/>
      <c r="AK40" s="206"/>
      <c r="AL40" s="220" t="s">
        <v>318</v>
      </c>
      <c r="AM40" s="233" t="s">
        <v>656</v>
      </c>
    </row>
    <row r="41" spans="1:39" s="23" customFormat="1" ht="57" x14ac:dyDescent="0.25">
      <c r="A41" s="24" t="s">
        <v>135</v>
      </c>
      <c r="B41" s="25" t="s">
        <v>136</v>
      </c>
      <c r="C41" s="26" t="s">
        <v>137</v>
      </c>
      <c r="D41" s="27" t="s">
        <v>654</v>
      </c>
      <c r="E41" s="27" t="s">
        <v>654</v>
      </c>
      <c r="F41" s="27" t="s">
        <v>654</v>
      </c>
      <c r="G41" s="27" t="s">
        <v>654</v>
      </c>
      <c r="H41" s="27" t="s">
        <v>654</v>
      </c>
      <c r="I41" s="27" t="s">
        <v>654</v>
      </c>
      <c r="J41" s="27" t="s">
        <v>654</v>
      </c>
      <c r="K41" s="28" t="s">
        <v>140</v>
      </c>
      <c r="L41" s="26" t="s">
        <v>142</v>
      </c>
      <c r="M41" s="29">
        <v>96</v>
      </c>
      <c r="N41" s="30">
        <v>1</v>
      </c>
      <c r="O41" s="31" t="s">
        <v>654</v>
      </c>
      <c r="P41" s="66">
        <v>35409</v>
      </c>
      <c r="Q41" s="66">
        <v>36114</v>
      </c>
      <c r="R41" s="27" t="s">
        <v>654</v>
      </c>
      <c r="S41" s="34">
        <v>1998</v>
      </c>
      <c r="T41" s="35">
        <v>203826</v>
      </c>
      <c r="U41" s="68">
        <v>749999988</v>
      </c>
      <c r="V41" s="68" t="s">
        <v>56</v>
      </c>
      <c r="W41" s="38" t="s">
        <v>57</v>
      </c>
      <c r="X41" s="39" t="s">
        <v>57</v>
      </c>
      <c r="Y41" s="40">
        <v>1</v>
      </c>
      <c r="Z41" s="77">
        <v>749999988</v>
      </c>
      <c r="AA41" s="41">
        <v>3680</v>
      </c>
      <c r="AB41" s="189">
        <v>3680</v>
      </c>
      <c r="AC41" s="195">
        <v>80</v>
      </c>
      <c r="AD41" s="32">
        <v>10</v>
      </c>
      <c r="AE41" s="206">
        <v>16</v>
      </c>
      <c r="AF41" s="195">
        <v>81</v>
      </c>
      <c r="AG41" s="32">
        <v>10</v>
      </c>
      <c r="AH41" s="206">
        <v>15</v>
      </c>
      <c r="AI41" s="195">
        <v>81</v>
      </c>
      <c r="AJ41" s="32">
        <v>10</v>
      </c>
      <c r="AK41" s="206">
        <v>22</v>
      </c>
      <c r="AL41" s="220" t="s">
        <v>318</v>
      </c>
      <c r="AM41" s="233" t="s">
        <v>656</v>
      </c>
    </row>
    <row r="42" spans="1:39" s="23" customFormat="1" ht="128.25" x14ac:dyDescent="0.25">
      <c r="A42" s="24" t="s">
        <v>135</v>
      </c>
      <c r="B42" s="25" t="s">
        <v>136</v>
      </c>
      <c r="C42" s="26" t="s">
        <v>137</v>
      </c>
      <c r="D42" s="27" t="s">
        <v>654</v>
      </c>
      <c r="E42" s="27" t="s">
        <v>654</v>
      </c>
      <c r="F42" s="27" t="s">
        <v>654</v>
      </c>
      <c r="G42" s="27" t="s">
        <v>654</v>
      </c>
      <c r="H42" s="27" t="s">
        <v>654</v>
      </c>
      <c r="I42" s="27" t="s">
        <v>654</v>
      </c>
      <c r="J42" s="27" t="s">
        <v>654</v>
      </c>
      <c r="K42" s="28" t="s">
        <v>143</v>
      </c>
      <c r="L42" s="26" t="s">
        <v>144</v>
      </c>
      <c r="M42" s="29">
        <v>21</v>
      </c>
      <c r="N42" s="30">
        <v>0.5</v>
      </c>
      <c r="O42" s="31" t="s">
        <v>654</v>
      </c>
      <c r="P42" s="66">
        <v>38034</v>
      </c>
      <c r="Q42" s="66">
        <v>40770</v>
      </c>
      <c r="R42" s="27" t="s">
        <v>654</v>
      </c>
      <c r="S42" s="34">
        <v>2011</v>
      </c>
      <c r="T42" s="35">
        <v>535600</v>
      </c>
      <c r="U42" s="68">
        <v>9131630030</v>
      </c>
      <c r="V42" s="68" t="s">
        <v>56</v>
      </c>
      <c r="W42" s="38" t="s">
        <v>57</v>
      </c>
      <c r="X42" s="39" t="s">
        <v>57</v>
      </c>
      <c r="Y42" s="40">
        <v>1</v>
      </c>
      <c r="Z42" s="77">
        <v>9131630030</v>
      </c>
      <c r="AA42" s="41">
        <v>17049</v>
      </c>
      <c r="AB42" s="189">
        <v>8525</v>
      </c>
      <c r="AC42" s="195"/>
      <c r="AD42" s="32"/>
      <c r="AE42" s="206"/>
      <c r="AF42" s="195">
        <v>81</v>
      </c>
      <c r="AG42" s="32">
        <v>10</v>
      </c>
      <c r="AH42" s="206">
        <v>15</v>
      </c>
      <c r="AI42" s="195">
        <v>81</v>
      </c>
      <c r="AJ42" s="32">
        <v>10</v>
      </c>
      <c r="AK42" s="206">
        <v>22</v>
      </c>
      <c r="AL42" s="220" t="s">
        <v>318</v>
      </c>
      <c r="AM42" s="233" t="s">
        <v>656</v>
      </c>
    </row>
    <row r="43" spans="1:39" s="23" customFormat="1" ht="57" x14ac:dyDescent="0.25">
      <c r="A43" s="24" t="s">
        <v>135</v>
      </c>
      <c r="B43" s="25" t="s">
        <v>145</v>
      </c>
      <c r="C43" s="26" t="s">
        <v>146</v>
      </c>
      <c r="D43" s="27" t="s">
        <v>654</v>
      </c>
      <c r="E43" s="27" t="s">
        <v>654</v>
      </c>
      <c r="F43" s="27" t="s">
        <v>654</v>
      </c>
      <c r="G43" s="27" t="s">
        <v>654</v>
      </c>
      <c r="H43" s="27" t="s">
        <v>654</v>
      </c>
      <c r="I43" s="27" t="s">
        <v>654</v>
      </c>
      <c r="J43" s="27" t="s">
        <v>654</v>
      </c>
      <c r="K43" s="28" t="s">
        <v>147</v>
      </c>
      <c r="L43" s="26" t="s">
        <v>148</v>
      </c>
      <c r="M43" s="29" t="s">
        <v>71</v>
      </c>
      <c r="N43" s="30">
        <v>1</v>
      </c>
      <c r="O43" s="31" t="s">
        <v>654</v>
      </c>
      <c r="P43" s="66">
        <v>38562</v>
      </c>
      <c r="Q43" s="66">
        <v>39521</v>
      </c>
      <c r="R43" s="27" t="s">
        <v>654</v>
      </c>
      <c r="S43" s="34">
        <v>2008</v>
      </c>
      <c r="T43" s="35">
        <v>461500</v>
      </c>
      <c r="U43" s="68">
        <v>2838230</v>
      </c>
      <c r="V43" s="68" t="s">
        <v>49</v>
      </c>
      <c r="W43" s="38">
        <v>1.5567</v>
      </c>
      <c r="X43" s="39">
        <v>4418272.6409999998</v>
      </c>
      <c r="Y43" s="40">
        <v>1856.01</v>
      </c>
      <c r="Z43" s="77">
        <v>8200358204.42241</v>
      </c>
      <c r="AA43" s="41">
        <v>17769</v>
      </c>
      <c r="AB43" s="189">
        <v>17769</v>
      </c>
      <c r="AC43" s="195"/>
      <c r="AD43" s="32"/>
      <c r="AE43" s="206"/>
      <c r="AF43" s="195"/>
      <c r="AG43" s="32"/>
      <c r="AH43" s="206"/>
      <c r="AI43" s="195"/>
      <c r="AJ43" s="32"/>
      <c r="AK43" s="206"/>
      <c r="AL43" s="220" t="s">
        <v>654</v>
      </c>
      <c r="AM43" s="233" t="s">
        <v>656</v>
      </c>
    </row>
    <row r="44" spans="1:39" s="23" customFormat="1" ht="57" x14ac:dyDescent="0.25">
      <c r="A44" s="78" t="s">
        <v>135</v>
      </c>
      <c r="B44" s="79" t="s">
        <v>145</v>
      </c>
      <c r="C44" s="80" t="s">
        <v>146</v>
      </c>
      <c r="D44" s="81" t="s">
        <v>654</v>
      </c>
      <c r="E44" s="81" t="s">
        <v>654</v>
      </c>
      <c r="F44" s="81" t="s">
        <v>654</v>
      </c>
      <c r="G44" s="81" t="s">
        <v>654</v>
      </c>
      <c r="H44" s="81" t="s">
        <v>654</v>
      </c>
      <c r="I44" s="81" t="s">
        <v>654</v>
      </c>
      <c r="J44" s="81" t="s">
        <v>654</v>
      </c>
      <c r="K44" s="82" t="s">
        <v>149</v>
      </c>
      <c r="L44" s="80" t="s">
        <v>150</v>
      </c>
      <c r="M44" s="83" t="s">
        <v>71</v>
      </c>
      <c r="N44" s="84">
        <v>1</v>
      </c>
      <c r="O44" s="85" t="s">
        <v>654</v>
      </c>
      <c r="P44" s="87">
        <v>38701</v>
      </c>
      <c r="Q44" s="87">
        <v>40085</v>
      </c>
      <c r="R44" s="81" t="s">
        <v>654</v>
      </c>
      <c r="S44" s="89">
        <v>2009</v>
      </c>
      <c r="T44" s="90">
        <v>496900</v>
      </c>
      <c r="U44" s="91">
        <v>1183267.6000000001</v>
      </c>
      <c r="V44" s="91" t="s">
        <v>49</v>
      </c>
      <c r="W44" s="92">
        <v>1.4633</v>
      </c>
      <c r="X44" s="93">
        <v>1731475.4790800002</v>
      </c>
      <c r="Y44" s="94">
        <v>1921.64</v>
      </c>
      <c r="Z44" s="95">
        <v>3327272539.6192918</v>
      </c>
      <c r="AA44" s="96">
        <v>6696</v>
      </c>
      <c r="AB44" s="191">
        <v>6696</v>
      </c>
      <c r="AC44" s="197"/>
      <c r="AD44" s="86"/>
      <c r="AE44" s="208"/>
      <c r="AF44" s="197"/>
      <c r="AG44" s="86"/>
      <c r="AH44" s="208"/>
      <c r="AI44" s="197"/>
      <c r="AJ44" s="86"/>
      <c r="AK44" s="208"/>
      <c r="AL44" s="222" t="s">
        <v>654</v>
      </c>
      <c r="AM44" s="235" t="s">
        <v>656</v>
      </c>
    </row>
    <row r="45" spans="1:39" s="23" customFormat="1" ht="71.25" x14ac:dyDescent="0.25">
      <c r="A45" s="4" t="s">
        <v>151</v>
      </c>
      <c r="B45" s="5" t="s">
        <v>152</v>
      </c>
      <c r="C45" s="6" t="s">
        <v>153</v>
      </c>
      <c r="D45" s="7" t="s">
        <v>654</v>
      </c>
      <c r="E45" s="7" t="s">
        <v>654</v>
      </c>
      <c r="F45" s="7" t="s">
        <v>654</v>
      </c>
      <c r="G45" s="7" t="s">
        <v>654</v>
      </c>
      <c r="H45" s="7" t="s">
        <v>654</v>
      </c>
      <c r="I45" s="7" t="s">
        <v>654</v>
      </c>
      <c r="J45" s="7" t="s">
        <v>654</v>
      </c>
      <c r="K45" s="8" t="s">
        <v>124</v>
      </c>
      <c r="L45" s="6" t="s">
        <v>154</v>
      </c>
      <c r="M45" s="9" t="s">
        <v>74</v>
      </c>
      <c r="N45" s="61">
        <v>0.5</v>
      </c>
      <c r="O45" s="62" t="s">
        <v>654</v>
      </c>
      <c r="P45" s="74">
        <v>41059</v>
      </c>
      <c r="Q45" s="74">
        <v>42136</v>
      </c>
      <c r="R45" s="63" t="s">
        <v>654</v>
      </c>
      <c r="S45" s="64">
        <v>2011</v>
      </c>
      <c r="T45" s="14">
        <v>535600</v>
      </c>
      <c r="U45" s="65">
        <v>6449583760</v>
      </c>
      <c r="V45" s="65" t="s">
        <v>56</v>
      </c>
      <c r="W45" s="17" t="s">
        <v>57</v>
      </c>
      <c r="X45" s="18" t="s">
        <v>57</v>
      </c>
      <c r="Y45" s="19">
        <v>1</v>
      </c>
      <c r="Z45" s="76">
        <v>6449583760</v>
      </c>
      <c r="AA45" s="20">
        <v>12042</v>
      </c>
      <c r="AB45" s="188">
        <v>6021</v>
      </c>
      <c r="AC45" s="194"/>
      <c r="AD45" s="11"/>
      <c r="AE45" s="205"/>
      <c r="AF45" s="194"/>
      <c r="AG45" s="11"/>
      <c r="AH45" s="205"/>
      <c r="AI45" s="194"/>
      <c r="AJ45" s="11"/>
      <c r="AK45" s="205"/>
      <c r="AL45" s="219" t="s">
        <v>654</v>
      </c>
      <c r="AM45" s="232" t="s">
        <v>656</v>
      </c>
    </row>
    <row r="46" spans="1:39" s="23" customFormat="1" ht="99.75" x14ac:dyDescent="0.25">
      <c r="A46" s="24" t="s">
        <v>151</v>
      </c>
      <c r="B46" s="25" t="s">
        <v>152</v>
      </c>
      <c r="C46" s="26" t="s">
        <v>153</v>
      </c>
      <c r="D46" s="27" t="s">
        <v>654</v>
      </c>
      <c r="E46" s="27" t="s">
        <v>654</v>
      </c>
      <c r="F46" s="27" t="s">
        <v>654</v>
      </c>
      <c r="G46" s="27" t="s">
        <v>654</v>
      </c>
      <c r="H46" s="27" t="s">
        <v>654</v>
      </c>
      <c r="I46" s="27" t="s">
        <v>654</v>
      </c>
      <c r="J46" s="27" t="s">
        <v>654</v>
      </c>
      <c r="K46" s="28" t="s">
        <v>124</v>
      </c>
      <c r="L46" s="26" t="s">
        <v>155</v>
      </c>
      <c r="M46" s="29" t="s">
        <v>74</v>
      </c>
      <c r="N46" s="30">
        <v>1</v>
      </c>
      <c r="O46" s="31" t="s">
        <v>654</v>
      </c>
      <c r="P46" s="66">
        <v>41185</v>
      </c>
      <c r="Q46" s="66">
        <v>42090</v>
      </c>
      <c r="R46" s="67" t="s">
        <v>654</v>
      </c>
      <c r="S46" s="34">
        <v>2015</v>
      </c>
      <c r="T46" s="35">
        <v>644350</v>
      </c>
      <c r="U46" s="68">
        <v>3783362852</v>
      </c>
      <c r="V46" s="68" t="s">
        <v>56</v>
      </c>
      <c r="W46" s="38" t="s">
        <v>57</v>
      </c>
      <c r="X46" s="39" t="s">
        <v>57</v>
      </c>
      <c r="Y46" s="40">
        <v>1</v>
      </c>
      <c r="Z46" s="77">
        <v>3783362852</v>
      </c>
      <c r="AA46" s="41">
        <v>5872</v>
      </c>
      <c r="AB46" s="189">
        <v>5872</v>
      </c>
      <c r="AC46" s="195"/>
      <c r="AD46" s="32"/>
      <c r="AE46" s="206"/>
      <c r="AF46" s="195"/>
      <c r="AG46" s="32"/>
      <c r="AH46" s="206"/>
      <c r="AI46" s="195"/>
      <c r="AJ46" s="32"/>
      <c r="AK46" s="206"/>
      <c r="AL46" s="220" t="s">
        <v>654</v>
      </c>
      <c r="AM46" s="233" t="s">
        <v>656</v>
      </c>
    </row>
    <row r="47" spans="1:39" s="23" customFormat="1" ht="71.25" x14ac:dyDescent="0.25">
      <c r="A47" s="24" t="s">
        <v>151</v>
      </c>
      <c r="B47" s="25" t="s">
        <v>152</v>
      </c>
      <c r="C47" s="26" t="s">
        <v>153</v>
      </c>
      <c r="D47" s="27" t="s">
        <v>654</v>
      </c>
      <c r="E47" s="27" t="s">
        <v>654</v>
      </c>
      <c r="F47" s="27" t="s">
        <v>654</v>
      </c>
      <c r="G47" s="27" t="s">
        <v>654</v>
      </c>
      <c r="H47" s="27" t="s">
        <v>654</v>
      </c>
      <c r="I47" s="27" t="s">
        <v>654</v>
      </c>
      <c r="J47" s="27" t="s">
        <v>654</v>
      </c>
      <c r="K47" s="28" t="s">
        <v>156</v>
      </c>
      <c r="L47" s="26" t="s">
        <v>157</v>
      </c>
      <c r="M47" s="29">
        <v>4</v>
      </c>
      <c r="N47" s="30">
        <v>1</v>
      </c>
      <c r="O47" s="31" t="s">
        <v>654</v>
      </c>
      <c r="P47" s="66">
        <v>35711</v>
      </c>
      <c r="Q47" s="66">
        <v>37444</v>
      </c>
      <c r="R47" s="67" t="s">
        <v>654</v>
      </c>
      <c r="S47" s="34">
        <v>2002</v>
      </c>
      <c r="T47" s="35">
        <v>309000</v>
      </c>
      <c r="U47" s="68">
        <v>1736939.39</v>
      </c>
      <c r="V47" s="68" t="s">
        <v>158</v>
      </c>
      <c r="W47" s="38">
        <v>1</v>
      </c>
      <c r="X47" s="39">
        <v>1736939.39</v>
      </c>
      <c r="Y47" s="40">
        <v>2434.3200000000002</v>
      </c>
      <c r="Z47" s="77">
        <v>4228266295.8648</v>
      </c>
      <c r="AA47" s="41">
        <v>13684</v>
      </c>
      <c r="AB47" s="189">
        <v>13684</v>
      </c>
      <c r="AC47" s="195">
        <v>80</v>
      </c>
      <c r="AD47" s="32">
        <v>10</v>
      </c>
      <c r="AE47" s="206">
        <v>16</v>
      </c>
      <c r="AF47" s="195">
        <v>81</v>
      </c>
      <c r="AG47" s="32">
        <v>10</v>
      </c>
      <c r="AH47" s="206">
        <v>15</v>
      </c>
      <c r="AI47" s="195">
        <v>81</v>
      </c>
      <c r="AJ47" s="32">
        <v>10</v>
      </c>
      <c r="AK47" s="206">
        <v>22</v>
      </c>
      <c r="AL47" s="220" t="s">
        <v>318</v>
      </c>
      <c r="AM47" s="233" t="s">
        <v>656</v>
      </c>
    </row>
    <row r="48" spans="1:39" s="23" customFormat="1" ht="71.25" x14ac:dyDescent="0.25">
      <c r="A48" s="24" t="s">
        <v>151</v>
      </c>
      <c r="B48" s="25" t="s">
        <v>159</v>
      </c>
      <c r="C48" s="26" t="s">
        <v>160</v>
      </c>
      <c r="D48" s="27" t="s">
        <v>654</v>
      </c>
      <c r="E48" s="27" t="s">
        <v>654</v>
      </c>
      <c r="F48" s="27" t="s">
        <v>654</v>
      </c>
      <c r="G48" s="27" t="s">
        <v>654</v>
      </c>
      <c r="H48" s="27" t="s">
        <v>654</v>
      </c>
      <c r="I48" s="27" t="s">
        <v>654</v>
      </c>
      <c r="J48" s="27" t="s">
        <v>654</v>
      </c>
      <c r="K48" s="28" t="s">
        <v>161</v>
      </c>
      <c r="L48" s="26" t="s">
        <v>162</v>
      </c>
      <c r="M48" s="29">
        <v>67</v>
      </c>
      <c r="N48" s="30">
        <v>0.5</v>
      </c>
      <c r="O48" s="31" t="s">
        <v>654</v>
      </c>
      <c r="P48" s="66">
        <v>39173</v>
      </c>
      <c r="Q48" s="66">
        <v>40574</v>
      </c>
      <c r="R48" s="67" t="s">
        <v>654</v>
      </c>
      <c r="S48" s="34">
        <v>2011</v>
      </c>
      <c r="T48" s="35">
        <v>535600</v>
      </c>
      <c r="U48" s="68">
        <v>2664656.9300000002</v>
      </c>
      <c r="V48" s="68" t="s">
        <v>49</v>
      </c>
      <c r="W48" s="38">
        <v>1.3603000000000001</v>
      </c>
      <c r="X48" s="39">
        <v>3624732.8218790004</v>
      </c>
      <c r="Y48" s="40">
        <v>1857.98</v>
      </c>
      <c r="Z48" s="77">
        <v>6734681088.3947449</v>
      </c>
      <c r="AA48" s="41">
        <v>12574</v>
      </c>
      <c r="AB48" s="189">
        <v>6287</v>
      </c>
      <c r="AC48" s="195">
        <v>80</v>
      </c>
      <c r="AD48" s="32">
        <v>10</v>
      </c>
      <c r="AE48" s="206">
        <v>16</v>
      </c>
      <c r="AF48" s="195">
        <v>81</v>
      </c>
      <c r="AG48" s="32">
        <v>10</v>
      </c>
      <c r="AH48" s="206">
        <v>15</v>
      </c>
      <c r="AI48" s="195">
        <v>81</v>
      </c>
      <c r="AJ48" s="32">
        <v>10</v>
      </c>
      <c r="AK48" s="206">
        <v>22</v>
      </c>
      <c r="AL48" s="220" t="s">
        <v>318</v>
      </c>
      <c r="AM48" s="233" t="s">
        <v>656</v>
      </c>
    </row>
    <row r="49" spans="1:39" s="23" customFormat="1" ht="71.25" x14ac:dyDescent="0.25">
      <c r="A49" s="24" t="s">
        <v>151</v>
      </c>
      <c r="B49" s="25" t="s">
        <v>159</v>
      </c>
      <c r="C49" s="26" t="s">
        <v>160</v>
      </c>
      <c r="D49" s="27" t="s">
        <v>654</v>
      </c>
      <c r="E49" s="27" t="s">
        <v>654</v>
      </c>
      <c r="F49" s="27" t="s">
        <v>654</v>
      </c>
      <c r="G49" s="27" t="s">
        <v>654</v>
      </c>
      <c r="H49" s="27" t="s">
        <v>654</v>
      </c>
      <c r="I49" s="27" t="s">
        <v>654</v>
      </c>
      <c r="J49" s="27" t="s">
        <v>654</v>
      </c>
      <c r="K49" s="28" t="s">
        <v>163</v>
      </c>
      <c r="L49" s="26" t="s">
        <v>164</v>
      </c>
      <c r="M49" s="29">
        <v>58</v>
      </c>
      <c r="N49" s="30">
        <v>1</v>
      </c>
      <c r="O49" s="31" t="s">
        <v>654</v>
      </c>
      <c r="P49" s="66">
        <v>37288</v>
      </c>
      <c r="Q49" s="66">
        <v>38904</v>
      </c>
      <c r="R49" s="67" t="s">
        <v>654</v>
      </c>
      <c r="S49" s="34">
        <v>2006</v>
      </c>
      <c r="T49" s="35">
        <v>408000</v>
      </c>
      <c r="U49" s="68">
        <v>2069370.4</v>
      </c>
      <c r="V49" s="68" t="s">
        <v>49</v>
      </c>
      <c r="W49" s="38">
        <v>1.2766</v>
      </c>
      <c r="X49" s="39">
        <v>2641758.2526399996</v>
      </c>
      <c r="Y49" s="40">
        <v>2574.7399999999998</v>
      </c>
      <c r="Z49" s="77">
        <v>6801840643.4023123</v>
      </c>
      <c r="AA49" s="41">
        <v>16671</v>
      </c>
      <c r="AB49" s="189">
        <v>16671</v>
      </c>
      <c r="AC49" s="195">
        <v>80</v>
      </c>
      <c r="AD49" s="32">
        <v>10</v>
      </c>
      <c r="AE49" s="206">
        <v>16</v>
      </c>
      <c r="AF49" s="195">
        <v>81</v>
      </c>
      <c r="AG49" s="32">
        <v>10</v>
      </c>
      <c r="AH49" s="206">
        <v>15</v>
      </c>
      <c r="AI49" s="195">
        <v>81</v>
      </c>
      <c r="AJ49" s="32">
        <v>10</v>
      </c>
      <c r="AK49" s="206">
        <v>22</v>
      </c>
      <c r="AL49" s="220" t="s">
        <v>318</v>
      </c>
      <c r="AM49" s="233" t="s">
        <v>656</v>
      </c>
    </row>
    <row r="50" spans="1:39" s="23" customFormat="1" ht="71.25" x14ac:dyDescent="0.25">
      <c r="A50" s="78" t="s">
        <v>151</v>
      </c>
      <c r="B50" s="79" t="s">
        <v>165</v>
      </c>
      <c r="C50" s="80" t="s">
        <v>166</v>
      </c>
      <c r="D50" s="81" t="s">
        <v>654</v>
      </c>
      <c r="E50" s="81" t="s">
        <v>654</v>
      </c>
      <c r="F50" s="81" t="s">
        <v>654</v>
      </c>
      <c r="G50" s="81" t="s">
        <v>654</v>
      </c>
      <c r="H50" s="81" t="s">
        <v>654</v>
      </c>
      <c r="I50" s="81" t="s">
        <v>654</v>
      </c>
      <c r="J50" s="81" t="s">
        <v>654</v>
      </c>
      <c r="K50" s="82" t="s">
        <v>124</v>
      </c>
      <c r="L50" s="80" t="s">
        <v>154</v>
      </c>
      <c r="M50" s="83" t="s">
        <v>74</v>
      </c>
      <c r="N50" s="84">
        <v>0.5</v>
      </c>
      <c r="O50" s="85" t="s">
        <v>654</v>
      </c>
      <c r="P50" s="87">
        <v>41059</v>
      </c>
      <c r="Q50" s="87">
        <v>42136</v>
      </c>
      <c r="R50" s="88" t="s">
        <v>654</v>
      </c>
      <c r="S50" s="89">
        <v>2011</v>
      </c>
      <c r="T50" s="90">
        <v>535600</v>
      </c>
      <c r="U50" s="91">
        <v>6449583760</v>
      </c>
      <c r="V50" s="91" t="s">
        <v>56</v>
      </c>
      <c r="W50" s="92" t="s">
        <v>57</v>
      </c>
      <c r="X50" s="93" t="s">
        <v>57</v>
      </c>
      <c r="Y50" s="94">
        <v>1</v>
      </c>
      <c r="Z50" s="95">
        <v>6449583760</v>
      </c>
      <c r="AA50" s="96">
        <v>12042</v>
      </c>
      <c r="AB50" s="191">
        <v>6021</v>
      </c>
      <c r="AC50" s="197"/>
      <c r="AD50" s="86"/>
      <c r="AE50" s="208"/>
      <c r="AF50" s="197"/>
      <c r="AG50" s="86"/>
      <c r="AH50" s="208"/>
      <c r="AI50" s="197"/>
      <c r="AJ50" s="86"/>
      <c r="AK50" s="208"/>
      <c r="AL50" s="222" t="s">
        <v>654</v>
      </c>
      <c r="AM50" s="235" t="s">
        <v>656</v>
      </c>
    </row>
    <row r="51" spans="1:39" s="116" customFormat="1" ht="85.5" x14ac:dyDescent="0.25">
      <c r="A51" s="4" t="s">
        <v>167</v>
      </c>
      <c r="B51" s="5" t="s">
        <v>168</v>
      </c>
      <c r="C51" s="6" t="s">
        <v>169</v>
      </c>
      <c r="D51" s="7" t="s">
        <v>654</v>
      </c>
      <c r="E51" s="7" t="s">
        <v>654</v>
      </c>
      <c r="F51" s="7" t="s">
        <v>654</v>
      </c>
      <c r="G51" s="7" t="s">
        <v>654</v>
      </c>
      <c r="H51" s="7" t="s">
        <v>654</v>
      </c>
      <c r="I51" s="7" t="s">
        <v>654</v>
      </c>
      <c r="J51" s="7" t="s">
        <v>654</v>
      </c>
      <c r="K51" s="8" t="s">
        <v>170</v>
      </c>
      <c r="L51" s="6" t="s">
        <v>171</v>
      </c>
      <c r="M51" s="9">
        <v>11</v>
      </c>
      <c r="N51" s="61">
        <v>0.5</v>
      </c>
      <c r="O51" s="62" t="s">
        <v>654</v>
      </c>
      <c r="P51" s="74">
        <v>38338</v>
      </c>
      <c r="Q51" s="74">
        <v>40296</v>
      </c>
      <c r="R51" s="63" t="s">
        <v>654</v>
      </c>
      <c r="S51" s="64">
        <v>2010</v>
      </c>
      <c r="T51" s="14">
        <v>515000</v>
      </c>
      <c r="U51" s="65">
        <v>5611007439</v>
      </c>
      <c r="V51" s="65" t="s">
        <v>56</v>
      </c>
      <c r="W51" s="17" t="s">
        <v>57</v>
      </c>
      <c r="X51" s="18" t="s">
        <v>57</v>
      </c>
      <c r="Y51" s="19">
        <v>1</v>
      </c>
      <c r="Z51" s="76">
        <v>5611007439</v>
      </c>
      <c r="AA51" s="20">
        <v>10895</v>
      </c>
      <c r="AB51" s="188">
        <v>5448</v>
      </c>
      <c r="AC51" s="199">
        <v>80</v>
      </c>
      <c r="AD51" s="118">
        <v>10</v>
      </c>
      <c r="AE51" s="210">
        <v>16</v>
      </c>
      <c r="AF51" s="199">
        <v>81</v>
      </c>
      <c r="AG51" s="118">
        <v>10</v>
      </c>
      <c r="AH51" s="210">
        <v>15</v>
      </c>
      <c r="AI51" s="194"/>
      <c r="AJ51" s="11"/>
      <c r="AK51" s="205"/>
      <c r="AL51" s="219" t="s">
        <v>318</v>
      </c>
      <c r="AM51" s="232" t="s">
        <v>656</v>
      </c>
    </row>
    <row r="52" spans="1:39" s="116" customFormat="1" ht="57" x14ac:dyDescent="0.25">
      <c r="A52" s="24" t="s">
        <v>167</v>
      </c>
      <c r="B52" s="25" t="s">
        <v>168</v>
      </c>
      <c r="C52" s="26" t="s">
        <v>169</v>
      </c>
      <c r="D52" s="27" t="s">
        <v>654</v>
      </c>
      <c r="E52" s="27" t="s">
        <v>654</v>
      </c>
      <c r="F52" s="27" t="s">
        <v>654</v>
      </c>
      <c r="G52" s="27" t="s">
        <v>654</v>
      </c>
      <c r="H52" s="27" t="s">
        <v>654</v>
      </c>
      <c r="I52" s="27" t="s">
        <v>654</v>
      </c>
      <c r="J52" s="27" t="s">
        <v>654</v>
      </c>
      <c r="K52" s="28" t="s">
        <v>172</v>
      </c>
      <c r="L52" s="26" t="s">
        <v>173</v>
      </c>
      <c r="M52" s="29" t="s">
        <v>174</v>
      </c>
      <c r="N52" s="30">
        <v>0.5</v>
      </c>
      <c r="O52" s="31" t="s">
        <v>654</v>
      </c>
      <c r="P52" s="33">
        <v>36614</v>
      </c>
      <c r="Q52" s="66">
        <v>41765</v>
      </c>
      <c r="R52" s="67" t="s">
        <v>654</v>
      </c>
      <c r="S52" s="34">
        <v>2014</v>
      </c>
      <c r="T52" s="35">
        <v>616000</v>
      </c>
      <c r="U52" s="68">
        <v>4766569521</v>
      </c>
      <c r="V52" s="68" t="s">
        <v>56</v>
      </c>
      <c r="W52" s="38" t="s">
        <v>57</v>
      </c>
      <c r="X52" s="39" t="s">
        <v>57</v>
      </c>
      <c r="Y52" s="40">
        <v>1</v>
      </c>
      <c r="Z52" s="77">
        <v>4766569521</v>
      </c>
      <c r="AA52" s="41">
        <v>7738</v>
      </c>
      <c r="AB52" s="189">
        <v>3869</v>
      </c>
      <c r="AC52" s="195">
        <v>80</v>
      </c>
      <c r="AD52" s="32">
        <v>10</v>
      </c>
      <c r="AE52" s="206">
        <v>16</v>
      </c>
      <c r="AF52" s="195">
        <v>81</v>
      </c>
      <c r="AG52" s="32">
        <v>10</v>
      </c>
      <c r="AH52" s="206">
        <v>15</v>
      </c>
      <c r="AI52" s="195"/>
      <c r="AJ52" s="32"/>
      <c r="AK52" s="206"/>
      <c r="AL52" s="220" t="s">
        <v>318</v>
      </c>
      <c r="AM52" s="233" t="s">
        <v>656</v>
      </c>
    </row>
    <row r="53" spans="1:39" s="116" customFormat="1" ht="71.25" x14ac:dyDescent="0.25">
      <c r="A53" s="24" t="s">
        <v>167</v>
      </c>
      <c r="B53" s="25" t="s">
        <v>168</v>
      </c>
      <c r="C53" s="26" t="s">
        <v>169</v>
      </c>
      <c r="D53" s="27" t="s">
        <v>654</v>
      </c>
      <c r="E53" s="27" t="s">
        <v>654</v>
      </c>
      <c r="F53" s="27" t="s">
        <v>654</v>
      </c>
      <c r="G53" s="27" t="s">
        <v>654</v>
      </c>
      <c r="H53" s="27" t="s">
        <v>654</v>
      </c>
      <c r="I53" s="27" t="s">
        <v>654</v>
      </c>
      <c r="J53" s="27" t="s">
        <v>654</v>
      </c>
      <c r="K53" s="28" t="s">
        <v>175</v>
      </c>
      <c r="L53" s="26" t="s">
        <v>176</v>
      </c>
      <c r="M53" s="29">
        <v>1</v>
      </c>
      <c r="N53" s="30">
        <v>1</v>
      </c>
      <c r="O53" s="31" t="s">
        <v>654</v>
      </c>
      <c r="P53" s="66">
        <v>34743</v>
      </c>
      <c r="Q53" s="66">
        <v>35291</v>
      </c>
      <c r="R53" s="67" t="s">
        <v>654</v>
      </c>
      <c r="S53" s="34">
        <v>1996</v>
      </c>
      <c r="T53" s="35">
        <v>142125</v>
      </c>
      <c r="U53" s="68">
        <v>602820317.29999995</v>
      </c>
      <c r="V53" s="68" t="s">
        <v>56</v>
      </c>
      <c r="W53" s="38" t="s">
        <v>57</v>
      </c>
      <c r="X53" s="39" t="s">
        <v>57</v>
      </c>
      <c r="Y53" s="40">
        <v>1</v>
      </c>
      <c r="Z53" s="77">
        <v>602820317.29999995</v>
      </c>
      <c r="AA53" s="41">
        <v>4241</v>
      </c>
      <c r="AB53" s="189">
        <v>4241</v>
      </c>
      <c r="AC53" s="195">
        <v>80</v>
      </c>
      <c r="AD53" s="32">
        <v>10</v>
      </c>
      <c r="AE53" s="206">
        <v>16</v>
      </c>
      <c r="AF53" s="195">
        <v>81</v>
      </c>
      <c r="AG53" s="32">
        <v>10</v>
      </c>
      <c r="AH53" s="206">
        <v>15</v>
      </c>
      <c r="AI53" s="195"/>
      <c r="AJ53" s="32"/>
      <c r="AK53" s="206"/>
      <c r="AL53" s="220" t="s">
        <v>318</v>
      </c>
      <c r="AM53" s="233" t="s">
        <v>656</v>
      </c>
    </row>
    <row r="54" spans="1:39" s="116" customFormat="1" ht="57" x14ac:dyDescent="0.25">
      <c r="A54" s="24" t="s">
        <v>167</v>
      </c>
      <c r="B54" s="25" t="s">
        <v>168</v>
      </c>
      <c r="C54" s="26" t="s">
        <v>169</v>
      </c>
      <c r="D54" s="27" t="s">
        <v>654</v>
      </c>
      <c r="E54" s="27" t="s">
        <v>654</v>
      </c>
      <c r="F54" s="27" t="s">
        <v>654</v>
      </c>
      <c r="G54" s="27" t="s">
        <v>654</v>
      </c>
      <c r="H54" s="27" t="s">
        <v>654</v>
      </c>
      <c r="I54" s="27" t="s">
        <v>654</v>
      </c>
      <c r="J54" s="27" t="s">
        <v>654</v>
      </c>
      <c r="K54" s="28" t="s">
        <v>175</v>
      </c>
      <c r="L54" s="26" t="s">
        <v>177</v>
      </c>
      <c r="M54" s="29">
        <v>2</v>
      </c>
      <c r="N54" s="30">
        <v>1</v>
      </c>
      <c r="O54" s="31" t="s">
        <v>654</v>
      </c>
      <c r="P54" s="66">
        <v>34335</v>
      </c>
      <c r="Q54" s="66">
        <v>34608</v>
      </c>
      <c r="R54" s="67" t="s">
        <v>654</v>
      </c>
      <c r="S54" s="34">
        <v>1994</v>
      </c>
      <c r="T54" s="35">
        <v>98700</v>
      </c>
      <c r="U54" s="68">
        <v>320063303</v>
      </c>
      <c r="V54" s="68" t="s">
        <v>56</v>
      </c>
      <c r="W54" s="38" t="s">
        <v>57</v>
      </c>
      <c r="X54" s="39" t="s">
        <v>57</v>
      </c>
      <c r="Y54" s="40">
        <v>1</v>
      </c>
      <c r="Z54" s="77">
        <v>320063303</v>
      </c>
      <c r="AA54" s="41">
        <v>3243</v>
      </c>
      <c r="AB54" s="189">
        <v>3243</v>
      </c>
      <c r="AC54" s="195">
        <v>80</v>
      </c>
      <c r="AD54" s="32">
        <v>10</v>
      </c>
      <c r="AE54" s="206">
        <v>16</v>
      </c>
      <c r="AF54" s="195">
        <v>81</v>
      </c>
      <c r="AG54" s="32">
        <v>10</v>
      </c>
      <c r="AH54" s="206">
        <v>15</v>
      </c>
      <c r="AI54" s="195"/>
      <c r="AJ54" s="32"/>
      <c r="AK54" s="206"/>
      <c r="AL54" s="220" t="s">
        <v>318</v>
      </c>
      <c r="AM54" s="233" t="s">
        <v>656</v>
      </c>
    </row>
    <row r="55" spans="1:39" s="116" customFormat="1" ht="85.5" x14ac:dyDescent="0.25">
      <c r="A55" s="24" t="s">
        <v>167</v>
      </c>
      <c r="B55" s="25" t="s">
        <v>168</v>
      </c>
      <c r="C55" s="26" t="s">
        <v>169</v>
      </c>
      <c r="D55" s="27" t="s">
        <v>654</v>
      </c>
      <c r="E55" s="27" t="s">
        <v>654</v>
      </c>
      <c r="F55" s="27" t="s">
        <v>654</v>
      </c>
      <c r="G55" s="27" t="s">
        <v>654</v>
      </c>
      <c r="H55" s="27" t="s">
        <v>654</v>
      </c>
      <c r="I55" s="27" t="s">
        <v>654</v>
      </c>
      <c r="J55" s="27" t="s">
        <v>654</v>
      </c>
      <c r="K55" s="28" t="s">
        <v>178</v>
      </c>
      <c r="L55" s="26" t="s">
        <v>179</v>
      </c>
      <c r="M55" s="29">
        <v>4</v>
      </c>
      <c r="N55" s="30">
        <v>1</v>
      </c>
      <c r="O55" s="31" t="s">
        <v>654</v>
      </c>
      <c r="P55" s="66">
        <v>34060</v>
      </c>
      <c r="Q55" s="66">
        <v>34335</v>
      </c>
      <c r="R55" s="67" t="s">
        <v>654</v>
      </c>
      <c r="S55" s="34">
        <v>1994</v>
      </c>
      <c r="T55" s="35">
        <v>98700</v>
      </c>
      <c r="U55" s="68">
        <v>265817625</v>
      </c>
      <c r="V55" s="68" t="s">
        <v>56</v>
      </c>
      <c r="W55" s="38" t="s">
        <v>57</v>
      </c>
      <c r="X55" s="39" t="s">
        <v>57</v>
      </c>
      <c r="Y55" s="40">
        <v>1</v>
      </c>
      <c r="Z55" s="77">
        <v>265817625</v>
      </c>
      <c r="AA55" s="41">
        <v>2693</v>
      </c>
      <c r="AB55" s="189">
        <v>2693</v>
      </c>
      <c r="AC55" s="195">
        <v>80</v>
      </c>
      <c r="AD55" s="32">
        <v>10</v>
      </c>
      <c r="AE55" s="206">
        <v>16</v>
      </c>
      <c r="AF55" s="195">
        <v>81</v>
      </c>
      <c r="AG55" s="32">
        <v>10</v>
      </c>
      <c r="AH55" s="206">
        <v>15</v>
      </c>
      <c r="AI55" s="195"/>
      <c r="AJ55" s="32"/>
      <c r="AK55" s="206"/>
      <c r="AL55" s="220" t="s">
        <v>318</v>
      </c>
      <c r="AM55" s="233" t="s">
        <v>656</v>
      </c>
    </row>
    <row r="56" spans="1:39" s="116" customFormat="1" ht="85.5" x14ac:dyDescent="0.25">
      <c r="A56" s="43" t="s">
        <v>167</v>
      </c>
      <c r="B56" s="44" t="s">
        <v>180</v>
      </c>
      <c r="C56" s="45" t="s">
        <v>181</v>
      </c>
      <c r="D56" s="46" t="s">
        <v>654</v>
      </c>
      <c r="E56" s="46" t="s">
        <v>654</v>
      </c>
      <c r="F56" s="46" t="s">
        <v>654</v>
      </c>
      <c r="G56" s="46" t="s">
        <v>654</v>
      </c>
      <c r="H56" s="46" t="s">
        <v>654</v>
      </c>
      <c r="I56" s="46" t="s">
        <v>654</v>
      </c>
      <c r="J56" s="46" t="s">
        <v>654</v>
      </c>
      <c r="K56" s="47" t="s">
        <v>182</v>
      </c>
      <c r="L56" s="45" t="s">
        <v>183</v>
      </c>
      <c r="M56" s="48">
        <v>145</v>
      </c>
      <c r="N56" s="49">
        <v>1</v>
      </c>
      <c r="O56" s="50" t="s">
        <v>654</v>
      </c>
      <c r="P56" s="71">
        <v>41295</v>
      </c>
      <c r="Q56" s="71">
        <v>41841</v>
      </c>
      <c r="R56" s="72" t="s">
        <v>654</v>
      </c>
      <c r="S56" s="53">
        <v>2014</v>
      </c>
      <c r="T56" s="54">
        <v>616000</v>
      </c>
      <c r="U56" s="55">
        <v>3203004883</v>
      </c>
      <c r="V56" s="55" t="s">
        <v>56</v>
      </c>
      <c r="W56" s="56" t="s">
        <v>57</v>
      </c>
      <c r="X56" s="57" t="s">
        <v>57</v>
      </c>
      <c r="Y56" s="58">
        <v>1</v>
      </c>
      <c r="Z56" s="117">
        <v>3203004883</v>
      </c>
      <c r="AA56" s="59">
        <v>5200</v>
      </c>
      <c r="AB56" s="190">
        <v>5200</v>
      </c>
      <c r="AC56" s="196">
        <v>80</v>
      </c>
      <c r="AD56" s="51">
        <v>10</v>
      </c>
      <c r="AE56" s="207">
        <v>16</v>
      </c>
      <c r="AF56" s="196">
        <v>81</v>
      </c>
      <c r="AG56" s="51">
        <v>10</v>
      </c>
      <c r="AH56" s="207">
        <v>15</v>
      </c>
      <c r="AI56" s="196"/>
      <c r="AJ56" s="51"/>
      <c r="AK56" s="207"/>
      <c r="AL56" s="221" t="s">
        <v>318</v>
      </c>
      <c r="AM56" s="234" t="s">
        <v>656</v>
      </c>
    </row>
    <row r="57" spans="1:39" s="23" customFormat="1" ht="57" x14ac:dyDescent="0.25">
      <c r="A57" s="4" t="s">
        <v>184</v>
      </c>
      <c r="B57" s="5" t="s">
        <v>185</v>
      </c>
      <c r="C57" s="6" t="s">
        <v>186</v>
      </c>
      <c r="D57" s="7" t="s">
        <v>654</v>
      </c>
      <c r="E57" s="7" t="s">
        <v>654</v>
      </c>
      <c r="F57" s="7" t="s">
        <v>654</v>
      </c>
      <c r="G57" s="7" t="s">
        <v>654</v>
      </c>
      <c r="H57" s="7" t="s">
        <v>654</v>
      </c>
      <c r="I57" s="7" t="s">
        <v>654</v>
      </c>
      <c r="J57" s="7" t="s">
        <v>654</v>
      </c>
      <c r="K57" s="8" t="s">
        <v>86</v>
      </c>
      <c r="L57" s="6" t="s">
        <v>187</v>
      </c>
      <c r="M57" s="9">
        <v>70</v>
      </c>
      <c r="N57" s="61">
        <v>0.7</v>
      </c>
      <c r="O57" s="62" t="s">
        <v>654</v>
      </c>
      <c r="P57" s="74" t="s">
        <v>188</v>
      </c>
      <c r="Q57" s="74" t="s">
        <v>189</v>
      </c>
      <c r="R57" s="63" t="s">
        <v>654</v>
      </c>
      <c r="S57" s="64">
        <v>2013</v>
      </c>
      <c r="T57" s="14">
        <v>589500</v>
      </c>
      <c r="U57" s="65">
        <v>13157956981</v>
      </c>
      <c r="V57" s="65" t="s">
        <v>56</v>
      </c>
      <c r="W57" s="17" t="s">
        <v>57</v>
      </c>
      <c r="X57" s="18" t="s">
        <v>57</v>
      </c>
      <c r="Y57" s="19">
        <v>1</v>
      </c>
      <c r="Z57" s="76">
        <v>13157956981</v>
      </c>
      <c r="AA57" s="20">
        <v>22321</v>
      </c>
      <c r="AB57" s="188">
        <v>15625</v>
      </c>
      <c r="AC57" s="194">
        <v>80</v>
      </c>
      <c r="AD57" s="11">
        <v>10</v>
      </c>
      <c r="AE57" s="205">
        <v>16</v>
      </c>
      <c r="AF57" s="194"/>
      <c r="AG57" s="11"/>
      <c r="AH57" s="205"/>
      <c r="AI57" s="194">
        <v>81</v>
      </c>
      <c r="AJ57" s="11">
        <v>10</v>
      </c>
      <c r="AK57" s="205">
        <v>22</v>
      </c>
      <c r="AL57" s="219" t="s">
        <v>318</v>
      </c>
      <c r="AM57" s="232" t="s">
        <v>656</v>
      </c>
    </row>
    <row r="58" spans="1:39" s="23" customFormat="1" ht="85.5" x14ac:dyDescent="0.25">
      <c r="A58" s="24" t="s">
        <v>184</v>
      </c>
      <c r="B58" s="25" t="s">
        <v>185</v>
      </c>
      <c r="C58" s="26" t="s">
        <v>186</v>
      </c>
      <c r="D58" s="27" t="s">
        <v>654</v>
      </c>
      <c r="E58" s="27" t="s">
        <v>654</v>
      </c>
      <c r="F58" s="27" t="s">
        <v>654</v>
      </c>
      <c r="G58" s="27" t="s">
        <v>654</v>
      </c>
      <c r="H58" s="27" t="s">
        <v>654</v>
      </c>
      <c r="I58" s="27" t="s">
        <v>654</v>
      </c>
      <c r="J58" s="27" t="s">
        <v>654</v>
      </c>
      <c r="K58" s="28" t="s">
        <v>190</v>
      </c>
      <c r="L58" s="26" t="s">
        <v>191</v>
      </c>
      <c r="M58" s="29">
        <v>49</v>
      </c>
      <c r="N58" s="30">
        <v>1</v>
      </c>
      <c r="O58" s="31" t="s">
        <v>654</v>
      </c>
      <c r="P58" s="66">
        <v>39804</v>
      </c>
      <c r="Q58" s="66">
        <v>40390</v>
      </c>
      <c r="R58" s="67" t="s">
        <v>654</v>
      </c>
      <c r="S58" s="34">
        <v>2010</v>
      </c>
      <c r="T58" s="35">
        <v>515000</v>
      </c>
      <c r="U58" s="68">
        <v>2748016868.48</v>
      </c>
      <c r="V58" s="68" t="s">
        <v>56</v>
      </c>
      <c r="W58" s="38" t="s">
        <v>57</v>
      </c>
      <c r="X58" s="39" t="s">
        <v>57</v>
      </c>
      <c r="Y58" s="40">
        <v>1</v>
      </c>
      <c r="Z58" s="77">
        <v>2748016868.48</v>
      </c>
      <c r="AA58" s="41">
        <v>5336</v>
      </c>
      <c r="AB58" s="189">
        <v>5336</v>
      </c>
      <c r="AC58" s="195">
        <v>80</v>
      </c>
      <c r="AD58" s="32">
        <v>10</v>
      </c>
      <c r="AE58" s="206">
        <v>16</v>
      </c>
      <c r="AF58" s="195">
        <v>81</v>
      </c>
      <c r="AG58" s="32">
        <v>10</v>
      </c>
      <c r="AH58" s="206">
        <v>15</v>
      </c>
      <c r="AI58" s="195">
        <v>81</v>
      </c>
      <c r="AJ58" s="32">
        <v>10</v>
      </c>
      <c r="AK58" s="206">
        <v>22</v>
      </c>
      <c r="AL58" s="220" t="s">
        <v>318</v>
      </c>
      <c r="AM58" s="233" t="s">
        <v>656</v>
      </c>
    </row>
    <row r="59" spans="1:39" s="23" customFormat="1" ht="85.5" x14ac:dyDescent="0.25">
      <c r="A59" s="43" t="s">
        <v>184</v>
      </c>
      <c r="B59" s="44" t="s">
        <v>192</v>
      </c>
      <c r="C59" s="45" t="s">
        <v>193</v>
      </c>
      <c r="D59" s="46" t="s">
        <v>654</v>
      </c>
      <c r="E59" s="46" t="s">
        <v>654</v>
      </c>
      <c r="F59" s="46" t="s">
        <v>654</v>
      </c>
      <c r="G59" s="46" t="s">
        <v>654</v>
      </c>
      <c r="H59" s="46" t="s">
        <v>654</v>
      </c>
      <c r="I59" s="46" t="s">
        <v>654</v>
      </c>
      <c r="J59" s="46" t="s">
        <v>654</v>
      </c>
      <c r="K59" s="47" t="s">
        <v>65</v>
      </c>
      <c r="L59" s="45" t="s">
        <v>194</v>
      </c>
      <c r="M59" s="48">
        <v>16</v>
      </c>
      <c r="N59" s="49">
        <v>0.75</v>
      </c>
      <c r="O59" s="50" t="s">
        <v>654</v>
      </c>
      <c r="P59" s="71">
        <v>38343</v>
      </c>
      <c r="Q59" s="71">
        <v>40512</v>
      </c>
      <c r="R59" s="72" t="s">
        <v>654</v>
      </c>
      <c r="S59" s="53">
        <v>2010</v>
      </c>
      <c r="T59" s="54">
        <v>515000</v>
      </c>
      <c r="U59" s="55">
        <v>5720807974</v>
      </c>
      <c r="V59" s="55" t="s">
        <v>56</v>
      </c>
      <c r="W59" s="56" t="s">
        <v>57</v>
      </c>
      <c r="X59" s="57" t="s">
        <v>57</v>
      </c>
      <c r="Y59" s="58">
        <v>1</v>
      </c>
      <c r="Z59" s="117">
        <v>5720807974</v>
      </c>
      <c r="AA59" s="59">
        <v>11108</v>
      </c>
      <c r="AB59" s="190">
        <v>8331</v>
      </c>
      <c r="AC59" s="196">
        <v>80</v>
      </c>
      <c r="AD59" s="51">
        <v>10</v>
      </c>
      <c r="AE59" s="207">
        <v>16</v>
      </c>
      <c r="AF59" s="196">
        <v>81</v>
      </c>
      <c r="AG59" s="51">
        <v>10</v>
      </c>
      <c r="AH59" s="207">
        <v>15</v>
      </c>
      <c r="AI59" s="196"/>
      <c r="AJ59" s="51"/>
      <c r="AK59" s="207"/>
      <c r="AL59" s="221" t="s">
        <v>318</v>
      </c>
      <c r="AM59" s="234" t="s">
        <v>656</v>
      </c>
    </row>
    <row r="60" spans="1:39" s="116" customFormat="1" x14ac:dyDescent="0.2">
      <c r="A60" s="100"/>
      <c r="B60" s="100"/>
      <c r="C60" s="101"/>
      <c r="D60" s="102"/>
      <c r="E60" s="103"/>
      <c r="F60" s="103"/>
      <c r="G60" s="103"/>
      <c r="H60" s="103"/>
      <c r="I60" s="103"/>
      <c r="J60" s="104"/>
      <c r="K60" s="101"/>
      <c r="L60" s="100"/>
      <c r="M60" s="105"/>
      <c r="N60" s="106"/>
      <c r="O60" s="106"/>
      <c r="P60" s="106"/>
      <c r="Q60" s="107"/>
      <c r="R60" s="108"/>
      <c r="S60" s="109"/>
      <c r="T60" s="110"/>
      <c r="U60" s="111"/>
      <c r="V60" s="111"/>
      <c r="W60" s="110"/>
      <c r="X60" s="110"/>
      <c r="Y60" s="110"/>
      <c r="Z60" s="112"/>
      <c r="AA60" s="112"/>
      <c r="AB60" s="113"/>
      <c r="AC60" s="198"/>
      <c r="AD60" s="115"/>
      <c r="AE60" s="209"/>
      <c r="AF60" s="198"/>
      <c r="AG60" s="115"/>
      <c r="AH60" s="209"/>
      <c r="AI60" s="198"/>
      <c r="AJ60" s="115"/>
      <c r="AK60" s="209"/>
      <c r="AL60" s="223"/>
      <c r="AM60" s="236"/>
    </row>
    <row r="61" spans="1:39" s="116" customFormat="1" x14ac:dyDescent="0.2">
      <c r="A61" s="100"/>
      <c r="B61" s="100"/>
      <c r="C61" s="101"/>
      <c r="D61" s="102"/>
      <c r="E61" s="103"/>
      <c r="F61" s="103"/>
      <c r="G61" s="103"/>
      <c r="H61" s="103"/>
      <c r="I61" s="103"/>
      <c r="J61" s="104"/>
      <c r="K61" s="101"/>
      <c r="L61" s="100"/>
      <c r="M61" s="105"/>
      <c r="N61" s="106"/>
      <c r="O61" s="106"/>
      <c r="P61" s="106"/>
      <c r="Q61" s="107"/>
      <c r="R61" s="108"/>
      <c r="S61" s="109"/>
      <c r="T61" s="110"/>
      <c r="U61" s="111"/>
      <c r="V61" s="111"/>
      <c r="W61" s="110"/>
      <c r="X61" s="110"/>
      <c r="Y61" s="110"/>
      <c r="Z61" s="112"/>
      <c r="AA61" s="112"/>
      <c r="AB61" s="113"/>
      <c r="AC61" s="198"/>
      <c r="AD61" s="115"/>
      <c r="AE61" s="209"/>
      <c r="AF61" s="198"/>
      <c r="AG61" s="115"/>
      <c r="AH61" s="209"/>
      <c r="AI61" s="198"/>
      <c r="AJ61" s="115"/>
      <c r="AK61" s="209"/>
      <c r="AL61" s="223"/>
      <c r="AM61" s="236"/>
    </row>
    <row r="62" spans="1:39" s="23" customFormat="1" ht="42.75" x14ac:dyDescent="0.25">
      <c r="A62" s="43" t="s">
        <v>195</v>
      </c>
      <c r="B62" s="44" t="s">
        <v>196</v>
      </c>
      <c r="C62" s="45" t="s">
        <v>197</v>
      </c>
      <c r="D62" s="46" t="s">
        <v>654</v>
      </c>
      <c r="E62" s="46" t="s">
        <v>654</v>
      </c>
      <c r="F62" s="46" t="s">
        <v>654</v>
      </c>
      <c r="G62" s="46" t="s">
        <v>654</v>
      </c>
      <c r="H62" s="46" t="s">
        <v>654</v>
      </c>
      <c r="I62" s="46" t="s">
        <v>654</v>
      </c>
      <c r="J62" s="46" t="s">
        <v>654</v>
      </c>
      <c r="K62" s="47" t="s">
        <v>47</v>
      </c>
      <c r="L62" s="45" t="s">
        <v>198</v>
      </c>
      <c r="M62" s="48">
        <v>2</v>
      </c>
      <c r="N62" s="49">
        <v>0.5</v>
      </c>
      <c r="O62" s="50" t="s">
        <v>654</v>
      </c>
      <c r="P62" s="71">
        <v>37834</v>
      </c>
      <c r="Q62" s="71">
        <v>39447</v>
      </c>
      <c r="R62" s="72" t="s">
        <v>654</v>
      </c>
      <c r="S62" s="53">
        <v>2007</v>
      </c>
      <c r="T62" s="54">
        <v>433700</v>
      </c>
      <c r="U62" s="55">
        <v>2365518.39</v>
      </c>
      <c r="V62" s="55" t="s">
        <v>49</v>
      </c>
      <c r="W62" s="56">
        <v>1.4719</v>
      </c>
      <c r="X62" s="57">
        <v>3481806.5182410004</v>
      </c>
      <c r="Y62" s="58">
        <v>2014.76</v>
      </c>
      <c r="Z62" s="117">
        <v>7015004500.6912374</v>
      </c>
      <c r="AA62" s="59">
        <v>16175</v>
      </c>
      <c r="AB62" s="190">
        <v>8088</v>
      </c>
      <c r="AC62" s="196">
        <v>80</v>
      </c>
      <c r="AD62" s="51">
        <v>10</v>
      </c>
      <c r="AE62" s="207">
        <v>16</v>
      </c>
      <c r="AF62" s="196">
        <v>81</v>
      </c>
      <c r="AG62" s="51">
        <v>10</v>
      </c>
      <c r="AH62" s="207">
        <v>15</v>
      </c>
      <c r="AI62" s="196">
        <v>81</v>
      </c>
      <c r="AJ62" s="51">
        <v>10</v>
      </c>
      <c r="AK62" s="207">
        <v>22</v>
      </c>
      <c r="AL62" s="221" t="s">
        <v>318</v>
      </c>
      <c r="AM62" s="234" t="s">
        <v>656</v>
      </c>
    </row>
    <row r="63" spans="1:39" s="23" customFormat="1" ht="85.5" x14ac:dyDescent="0.25">
      <c r="A63" s="4" t="s">
        <v>199</v>
      </c>
      <c r="B63" s="5" t="s">
        <v>200</v>
      </c>
      <c r="C63" s="6" t="s">
        <v>201</v>
      </c>
      <c r="D63" s="7" t="s">
        <v>654</v>
      </c>
      <c r="E63" s="7" t="s">
        <v>654</v>
      </c>
      <c r="F63" s="7" t="s">
        <v>654</v>
      </c>
      <c r="G63" s="7" t="s">
        <v>654</v>
      </c>
      <c r="H63" s="7" t="s">
        <v>654</v>
      </c>
      <c r="I63" s="7" t="s">
        <v>654</v>
      </c>
      <c r="J63" s="7" t="s">
        <v>654</v>
      </c>
      <c r="K63" s="8" t="s">
        <v>202</v>
      </c>
      <c r="L63" s="6" t="s">
        <v>203</v>
      </c>
      <c r="M63" s="9">
        <v>45</v>
      </c>
      <c r="N63" s="61">
        <v>1</v>
      </c>
      <c r="O63" s="62" t="s">
        <v>654</v>
      </c>
      <c r="P63" s="74">
        <v>38321</v>
      </c>
      <c r="Q63" s="74">
        <v>39901</v>
      </c>
      <c r="R63" s="63" t="s">
        <v>654</v>
      </c>
      <c r="S63" s="64">
        <v>2009</v>
      </c>
      <c r="T63" s="14">
        <v>496900</v>
      </c>
      <c r="U63" s="65">
        <v>1676200327</v>
      </c>
      <c r="V63" s="65" t="s">
        <v>56</v>
      </c>
      <c r="W63" s="17" t="s">
        <v>57</v>
      </c>
      <c r="X63" s="18" t="s">
        <v>57</v>
      </c>
      <c r="Y63" s="19">
        <v>1</v>
      </c>
      <c r="Z63" s="77">
        <v>1676200327</v>
      </c>
      <c r="AA63" s="20">
        <v>3373</v>
      </c>
      <c r="AB63" s="188">
        <v>3373</v>
      </c>
      <c r="AC63" s="194">
        <v>80</v>
      </c>
      <c r="AD63" s="11">
        <v>10</v>
      </c>
      <c r="AE63" s="205">
        <v>16</v>
      </c>
      <c r="AF63" s="194">
        <v>81</v>
      </c>
      <c r="AG63" s="11">
        <v>10</v>
      </c>
      <c r="AH63" s="205">
        <v>15</v>
      </c>
      <c r="AI63" s="194">
        <v>81</v>
      </c>
      <c r="AJ63" s="11">
        <v>10</v>
      </c>
      <c r="AK63" s="205">
        <v>22</v>
      </c>
      <c r="AL63" s="219" t="s">
        <v>318</v>
      </c>
      <c r="AM63" s="232" t="s">
        <v>656</v>
      </c>
    </row>
    <row r="64" spans="1:39" s="23" customFormat="1" ht="99.75" x14ac:dyDescent="0.25">
      <c r="A64" s="24" t="s">
        <v>199</v>
      </c>
      <c r="B64" s="25" t="s">
        <v>200</v>
      </c>
      <c r="C64" s="26" t="s">
        <v>201</v>
      </c>
      <c r="D64" s="27" t="s">
        <v>654</v>
      </c>
      <c r="E64" s="27" t="s">
        <v>654</v>
      </c>
      <c r="F64" s="27" t="s">
        <v>654</v>
      </c>
      <c r="G64" s="27" t="s">
        <v>654</v>
      </c>
      <c r="H64" s="27" t="s">
        <v>654</v>
      </c>
      <c r="I64" s="27" t="s">
        <v>654</v>
      </c>
      <c r="J64" s="27" t="s">
        <v>654</v>
      </c>
      <c r="K64" s="28" t="s">
        <v>65</v>
      </c>
      <c r="L64" s="26" t="s">
        <v>204</v>
      </c>
      <c r="M64" s="29">
        <v>46</v>
      </c>
      <c r="N64" s="30">
        <v>1</v>
      </c>
      <c r="O64" s="31" t="s">
        <v>654</v>
      </c>
      <c r="P64" s="66">
        <v>38658</v>
      </c>
      <c r="Q64" s="66">
        <v>39813</v>
      </c>
      <c r="R64" s="67" t="s">
        <v>654</v>
      </c>
      <c r="S64" s="34">
        <v>2008</v>
      </c>
      <c r="T64" s="35">
        <v>461500</v>
      </c>
      <c r="U64" s="68">
        <v>2904906735</v>
      </c>
      <c r="V64" s="68" t="s">
        <v>56</v>
      </c>
      <c r="W64" s="38" t="s">
        <v>57</v>
      </c>
      <c r="X64" s="39" t="s">
        <v>57</v>
      </c>
      <c r="Y64" s="40">
        <v>1</v>
      </c>
      <c r="Z64" s="77">
        <v>2904906735</v>
      </c>
      <c r="AA64" s="41">
        <v>6294</v>
      </c>
      <c r="AB64" s="189">
        <v>6294</v>
      </c>
      <c r="AC64" s="195">
        <v>80</v>
      </c>
      <c r="AD64" s="32">
        <v>10</v>
      </c>
      <c r="AE64" s="206">
        <v>16</v>
      </c>
      <c r="AF64" s="195">
        <v>81</v>
      </c>
      <c r="AG64" s="32">
        <v>10</v>
      </c>
      <c r="AH64" s="206">
        <v>15</v>
      </c>
      <c r="AI64" s="195">
        <v>81</v>
      </c>
      <c r="AJ64" s="32">
        <v>10</v>
      </c>
      <c r="AK64" s="206">
        <v>22</v>
      </c>
      <c r="AL64" s="220" t="s">
        <v>318</v>
      </c>
      <c r="AM64" s="233" t="s">
        <v>656</v>
      </c>
    </row>
    <row r="65" spans="1:41" s="23" customFormat="1" ht="71.25" x14ac:dyDescent="0.25">
      <c r="A65" s="24" t="s">
        <v>199</v>
      </c>
      <c r="B65" s="25" t="s">
        <v>200</v>
      </c>
      <c r="C65" s="26" t="s">
        <v>201</v>
      </c>
      <c r="D65" s="27" t="s">
        <v>654</v>
      </c>
      <c r="E65" s="27" t="s">
        <v>654</v>
      </c>
      <c r="F65" s="27" t="s">
        <v>654</v>
      </c>
      <c r="G65" s="27" t="s">
        <v>654</v>
      </c>
      <c r="H65" s="27" t="s">
        <v>654</v>
      </c>
      <c r="I65" s="27" t="s">
        <v>654</v>
      </c>
      <c r="J65" s="27" t="s">
        <v>654</v>
      </c>
      <c r="K65" s="28" t="s">
        <v>205</v>
      </c>
      <c r="L65" s="26" t="s">
        <v>206</v>
      </c>
      <c r="M65" s="29">
        <v>67</v>
      </c>
      <c r="N65" s="30">
        <v>0.33</v>
      </c>
      <c r="O65" s="31" t="s">
        <v>654</v>
      </c>
      <c r="P65" s="66">
        <v>39792</v>
      </c>
      <c r="Q65" s="66">
        <v>40977</v>
      </c>
      <c r="R65" s="67" t="s">
        <v>654</v>
      </c>
      <c r="S65" s="34">
        <v>2012</v>
      </c>
      <c r="T65" s="35">
        <v>566700</v>
      </c>
      <c r="U65" s="68">
        <v>4939884563</v>
      </c>
      <c r="V65" s="68" t="s">
        <v>56</v>
      </c>
      <c r="W65" s="38" t="s">
        <v>57</v>
      </c>
      <c r="X65" s="39" t="s">
        <v>57</v>
      </c>
      <c r="Y65" s="40">
        <v>1</v>
      </c>
      <c r="Z65" s="77">
        <v>4939884563</v>
      </c>
      <c r="AA65" s="41">
        <v>8717</v>
      </c>
      <c r="AB65" s="189">
        <v>2877</v>
      </c>
      <c r="AC65" s="195">
        <v>80</v>
      </c>
      <c r="AD65" s="32">
        <v>10</v>
      </c>
      <c r="AE65" s="206">
        <v>16</v>
      </c>
      <c r="AF65" s="195">
        <v>81</v>
      </c>
      <c r="AG65" s="32">
        <v>10</v>
      </c>
      <c r="AH65" s="206">
        <v>15</v>
      </c>
      <c r="AI65" s="195">
        <v>81</v>
      </c>
      <c r="AJ65" s="32">
        <v>10</v>
      </c>
      <c r="AK65" s="206">
        <v>22</v>
      </c>
      <c r="AL65" s="220" t="s">
        <v>318</v>
      </c>
      <c r="AM65" s="233" t="s">
        <v>656</v>
      </c>
    </row>
    <row r="66" spans="1:41" s="23" customFormat="1" ht="128.25" x14ac:dyDescent="0.25">
      <c r="A66" s="24" t="s">
        <v>199</v>
      </c>
      <c r="B66" s="25" t="s">
        <v>200</v>
      </c>
      <c r="C66" s="26" t="s">
        <v>201</v>
      </c>
      <c r="D66" s="27" t="s">
        <v>654</v>
      </c>
      <c r="E66" s="27" t="s">
        <v>654</v>
      </c>
      <c r="F66" s="27" t="s">
        <v>654</v>
      </c>
      <c r="G66" s="27" t="s">
        <v>654</v>
      </c>
      <c r="H66" s="27" t="s">
        <v>654</v>
      </c>
      <c r="I66" s="27" t="s">
        <v>654</v>
      </c>
      <c r="J66" s="27" t="s">
        <v>654</v>
      </c>
      <c r="K66" s="28" t="s">
        <v>140</v>
      </c>
      <c r="L66" s="26" t="s">
        <v>207</v>
      </c>
      <c r="M66" s="29">
        <v>66</v>
      </c>
      <c r="N66" s="30">
        <v>0.5</v>
      </c>
      <c r="O66" s="31" t="s">
        <v>654</v>
      </c>
      <c r="P66" s="66">
        <v>39778</v>
      </c>
      <c r="Q66" s="66">
        <v>41374</v>
      </c>
      <c r="R66" s="67" t="s">
        <v>654</v>
      </c>
      <c r="S66" s="34">
        <v>2013</v>
      </c>
      <c r="T66" s="35">
        <v>589500</v>
      </c>
      <c r="U66" s="68">
        <v>5413375107</v>
      </c>
      <c r="V66" s="68" t="s">
        <v>56</v>
      </c>
      <c r="W66" s="38" t="s">
        <v>57</v>
      </c>
      <c r="X66" s="39" t="s">
        <v>57</v>
      </c>
      <c r="Y66" s="40">
        <v>1</v>
      </c>
      <c r="Z66" s="77">
        <v>5413375107</v>
      </c>
      <c r="AA66" s="41">
        <v>9183</v>
      </c>
      <c r="AB66" s="189">
        <v>4592</v>
      </c>
      <c r="AC66" s="195">
        <v>80</v>
      </c>
      <c r="AD66" s="32">
        <v>10</v>
      </c>
      <c r="AE66" s="206">
        <v>16</v>
      </c>
      <c r="AF66" s="195">
        <v>81</v>
      </c>
      <c r="AG66" s="32">
        <v>10</v>
      </c>
      <c r="AH66" s="206">
        <v>15</v>
      </c>
      <c r="AI66" s="195">
        <v>81</v>
      </c>
      <c r="AJ66" s="32">
        <v>10</v>
      </c>
      <c r="AK66" s="206">
        <v>22</v>
      </c>
      <c r="AL66" s="220" t="s">
        <v>318</v>
      </c>
      <c r="AM66" s="233" t="s">
        <v>656</v>
      </c>
    </row>
    <row r="67" spans="1:41" s="23" customFormat="1" ht="42.75" x14ac:dyDescent="0.25">
      <c r="A67" s="24" t="s">
        <v>199</v>
      </c>
      <c r="B67" s="25" t="s">
        <v>200</v>
      </c>
      <c r="C67" s="26" t="s">
        <v>201</v>
      </c>
      <c r="D67" s="27" t="s">
        <v>654</v>
      </c>
      <c r="E67" s="27" t="s">
        <v>654</v>
      </c>
      <c r="F67" s="27" t="s">
        <v>654</v>
      </c>
      <c r="G67" s="27" t="s">
        <v>654</v>
      </c>
      <c r="H67" s="27" t="s">
        <v>654</v>
      </c>
      <c r="I67" s="27" t="s">
        <v>654</v>
      </c>
      <c r="J67" s="27" t="s">
        <v>654</v>
      </c>
      <c r="K67" s="28" t="s">
        <v>65</v>
      </c>
      <c r="L67" s="26" t="s">
        <v>208</v>
      </c>
      <c r="M67" s="29">
        <v>12</v>
      </c>
      <c r="N67" s="30">
        <v>1</v>
      </c>
      <c r="O67" s="31" t="s">
        <v>654</v>
      </c>
      <c r="P67" s="66">
        <v>35171</v>
      </c>
      <c r="Q67" s="66">
        <v>36083</v>
      </c>
      <c r="R67" s="67" t="s">
        <v>654</v>
      </c>
      <c r="S67" s="34">
        <v>1998</v>
      </c>
      <c r="T67" s="35">
        <v>203826</v>
      </c>
      <c r="U67" s="68">
        <v>1224631240</v>
      </c>
      <c r="V67" s="68" t="s">
        <v>56</v>
      </c>
      <c r="W67" s="38" t="s">
        <v>57</v>
      </c>
      <c r="X67" s="39" t="s">
        <v>57</v>
      </c>
      <c r="Y67" s="40">
        <v>1</v>
      </c>
      <c r="Z67" s="77">
        <v>1224631240</v>
      </c>
      <c r="AA67" s="41">
        <v>6008</v>
      </c>
      <c r="AB67" s="189">
        <v>6008</v>
      </c>
      <c r="AC67" s="195">
        <v>80</v>
      </c>
      <c r="AD67" s="32">
        <v>10</v>
      </c>
      <c r="AE67" s="206">
        <v>16</v>
      </c>
      <c r="AF67" s="195">
        <v>81</v>
      </c>
      <c r="AG67" s="32">
        <v>10</v>
      </c>
      <c r="AH67" s="206">
        <v>15</v>
      </c>
      <c r="AI67" s="195">
        <v>81</v>
      </c>
      <c r="AJ67" s="32">
        <v>10</v>
      </c>
      <c r="AK67" s="206">
        <v>22</v>
      </c>
      <c r="AL67" s="220" t="s">
        <v>318</v>
      </c>
      <c r="AM67" s="233" t="s">
        <v>656</v>
      </c>
    </row>
    <row r="68" spans="1:41" s="23" customFormat="1" ht="114" x14ac:dyDescent="0.25">
      <c r="A68" s="78" t="s">
        <v>199</v>
      </c>
      <c r="B68" s="79" t="s">
        <v>200</v>
      </c>
      <c r="C68" s="80" t="s">
        <v>201</v>
      </c>
      <c r="D68" s="81" t="s">
        <v>654</v>
      </c>
      <c r="E68" s="81" t="s">
        <v>654</v>
      </c>
      <c r="F68" s="81" t="s">
        <v>654</v>
      </c>
      <c r="G68" s="81" t="s">
        <v>654</v>
      </c>
      <c r="H68" s="81" t="s">
        <v>654</v>
      </c>
      <c r="I68" s="81" t="s">
        <v>654</v>
      </c>
      <c r="J68" s="81" t="s">
        <v>654</v>
      </c>
      <c r="K68" s="82" t="s">
        <v>65</v>
      </c>
      <c r="L68" s="80" t="s">
        <v>209</v>
      </c>
      <c r="M68" s="83">
        <v>48</v>
      </c>
      <c r="N68" s="84">
        <v>1</v>
      </c>
      <c r="O68" s="85" t="s">
        <v>654</v>
      </c>
      <c r="P68" s="87">
        <v>38673</v>
      </c>
      <c r="Q68" s="87">
        <v>39675</v>
      </c>
      <c r="R68" s="88" t="s">
        <v>654</v>
      </c>
      <c r="S68" s="89">
        <v>2008</v>
      </c>
      <c r="T68" s="90">
        <v>461500</v>
      </c>
      <c r="U68" s="91">
        <v>2205036734</v>
      </c>
      <c r="V68" s="91" t="s">
        <v>56</v>
      </c>
      <c r="W68" s="92" t="s">
        <v>57</v>
      </c>
      <c r="X68" s="93" t="s">
        <v>57</v>
      </c>
      <c r="Y68" s="94">
        <v>1</v>
      </c>
      <c r="Z68" s="95">
        <v>2205036734</v>
      </c>
      <c r="AA68" s="96">
        <v>4778</v>
      </c>
      <c r="AB68" s="191">
        <v>4778</v>
      </c>
      <c r="AC68" s="197">
        <v>80</v>
      </c>
      <c r="AD68" s="86">
        <v>10</v>
      </c>
      <c r="AE68" s="208">
        <v>16</v>
      </c>
      <c r="AF68" s="197">
        <v>81</v>
      </c>
      <c r="AG68" s="86">
        <v>10</v>
      </c>
      <c r="AH68" s="208">
        <v>15</v>
      </c>
      <c r="AI68" s="197">
        <v>81</v>
      </c>
      <c r="AJ68" s="86">
        <v>10</v>
      </c>
      <c r="AK68" s="208">
        <v>22</v>
      </c>
      <c r="AL68" s="222" t="s">
        <v>318</v>
      </c>
      <c r="AM68" s="235" t="s">
        <v>656</v>
      </c>
    </row>
    <row r="69" spans="1:41" s="23" customFormat="1" ht="71.25" x14ac:dyDescent="0.25">
      <c r="A69" s="4" t="s">
        <v>210</v>
      </c>
      <c r="B69" s="5" t="s">
        <v>211</v>
      </c>
      <c r="C69" s="6" t="s">
        <v>212</v>
      </c>
      <c r="D69" s="7" t="s">
        <v>654</v>
      </c>
      <c r="E69" s="7" t="s">
        <v>654</v>
      </c>
      <c r="F69" s="7" t="s">
        <v>654</v>
      </c>
      <c r="G69" s="7" t="s">
        <v>654</v>
      </c>
      <c r="H69" s="7" t="s">
        <v>654</v>
      </c>
      <c r="I69" s="7" t="s">
        <v>654</v>
      </c>
      <c r="J69" s="7" t="s">
        <v>654</v>
      </c>
      <c r="K69" s="8" t="s">
        <v>213</v>
      </c>
      <c r="L69" s="6" t="s">
        <v>214</v>
      </c>
      <c r="M69" s="9">
        <v>2</v>
      </c>
      <c r="N69" s="61">
        <v>0.5</v>
      </c>
      <c r="O69" s="62" t="s">
        <v>654</v>
      </c>
      <c r="P69" s="74">
        <v>40331</v>
      </c>
      <c r="Q69" s="74">
        <v>41215</v>
      </c>
      <c r="R69" s="63" t="s">
        <v>654</v>
      </c>
      <c r="S69" s="64">
        <v>2012</v>
      </c>
      <c r="T69" s="14">
        <v>566700</v>
      </c>
      <c r="U69" s="65">
        <v>4264498373</v>
      </c>
      <c r="V69" s="65" t="s">
        <v>56</v>
      </c>
      <c r="W69" s="17" t="s">
        <v>57</v>
      </c>
      <c r="X69" s="18" t="s">
        <v>57</v>
      </c>
      <c r="Y69" s="19">
        <v>1</v>
      </c>
      <c r="Z69" s="76">
        <v>4264498373</v>
      </c>
      <c r="AA69" s="20">
        <v>7525</v>
      </c>
      <c r="AB69" s="188">
        <v>3763</v>
      </c>
      <c r="AC69" s="194">
        <v>80</v>
      </c>
      <c r="AD69" s="11">
        <v>10</v>
      </c>
      <c r="AE69" s="205">
        <v>16</v>
      </c>
      <c r="AF69" s="194">
        <v>81</v>
      </c>
      <c r="AG69" s="11">
        <v>10</v>
      </c>
      <c r="AH69" s="205">
        <v>15</v>
      </c>
      <c r="AI69" s="194">
        <v>81</v>
      </c>
      <c r="AJ69" s="11">
        <v>10</v>
      </c>
      <c r="AK69" s="205">
        <v>22</v>
      </c>
      <c r="AL69" s="219"/>
      <c r="AM69" s="232" t="s">
        <v>656</v>
      </c>
    </row>
    <row r="70" spans="1:41" s="23" customFormat="1" ht="99.75" x14ac:dyDescent="0.25">
      <c r="A70" s="24" t="s">
        <v>210</v>
      </c>
      <c r="B70" s="25" t="s">
        <v>211</v>
      </c>
      <c r="C70" s="26" t="s">
        <v>212</v>
      </c>
      <c r="D70" s="27" t="s">
        <v>654</v>
      </c>
      <c r="E70" s="27" t="s">
        <v>654</v>
      </c>
      <c r="F70" s="27" t="s">
        <v>654</v>
      </c>
      <c r="G70" s="27" t="s">
        <v>654</v>
      </c>
      <c r="H70" s="27" t="s">
        <v>654</v>
      </c>
      <c r="I70" s="27" t="s">
        <v>654</v>
      </c>
      <c r="J70" s="27" t="s">
        <v>654</v>
      </c>
      <c r="K70" s="28" t="s">
        <v>215</v>
      </c>
      <c r="L70" s="26" t="s">
        <v>216</v>
      </c>
      <c r="M70" s="29" t="s">
        <v>74</v>
      </c>
      <c r="N70" s="30">
        <v>0.4</v>
      </c>
      <c r="O70" s="31" t="s">
        <v>654</v>
      </c>
      <c r="P70" s="66">
        <v>41075</v>
      </c>
      <c r="Q70" s="66">
        <v>42094</v>
      </c>
      <c r="R70" s="67" t="s">
        <v>654</v>
      </c>
      <c r="S70" s="34">
        <v>2015</v>
      </c>
      <c r="T70" s="35">
        <v>644350</v>
      </c>
      <c r="U70" s="68">
        <v>23762347066</v>
      </c>
      <c r="V70" s="68" t="s">
        <v>56</v>
      </c>
      <c r="W70" s="38" t="s">
        <v>57</v>
      </c>
      <c r="X70" s="39" t="s">
        <v>57</v>
      </c>
      <c r="Y70" s="40">
        <v>1</v>
      </c>
      <c r="Z70" s="77">
        <v>23762347066</v>
      </c>
      <c r="AA70" s="41">
        <v>36878</v>
      </c>
      <c r="AB70" s="189">
        <v>14751</v>
      </c>
      <c r="AC70" s="195"/>
      <c r="AD70" s="32"/>
      <c r="AE70" s="206"/>
      <c r="AF70" s="195"/>
      <c r="AG70" s="32"/>
      <c r="AH70" s="206"/>
      <c r="AI70" s="195"/>
      <c r="AJ70" s="32"/>
      <c r="AK70" s="206"/>
      <c r="AL70" s="220" t="s">
        <v>654</v>
      </c>
      <c r="AM70" s="233" t="s">
        <v>656</v>
      </c>
      <c r="AN70" s="231"/>
      <c r="AO70" s="119"/>
    </row>
    <row r="71" spans="1:41" s="23" customFormat="1" ht="342" x14ac:dyDescent="0.25">
      <c r="A71" s="24" t="s">
        <v>210</v>
      </c>
      <c r="B71" s="25" t="s">
        <v>211</v>
      </c>
      <c r="C71" s="26" t="s">
        <v>212</v>
      </c>
      <c r="D71" s="27" t="s">
        <v>654</v>
      </c>
      <c r="E71" s="27" t="s">
        <v>654</v>
      </c>
      <c r="F71" s="27" t="s">
        <v>654</v>
      </c>
      <c r="G71" s="27" t="s">
        <v>654</v>
      </c>
      <c r="H71" s="27" t="s">
        <v>654</v>
      </c>
      <c r="I71" s="27" t="s">
        <v>654</v>
      </c>
      <c r="J71" s="27" t="s">
        <v>654</v>
      </c>
      <c r="K71" s="28" t="s">
        <v>213</v>
      </c>
      <c r="L71" s="26" t="s">
        <v>217</v>
      </c>
      <c r="M71" s="29">
        <v>15</v>
      </c>
      <c r="N71" s="30">
        <v>0.6</v>
      </c>
      <c r="O71" s="31" t="s">
        <v>654</v>
      </c>
      <c r="P71" s="66">
        <v>39351</v>
      </c>
      <c r="Q71" s="66">
        <v>40051</v>
      </c>
      <c r="R71" s="67" t="s">
        <v>654</v>
      </c>
      <c r="S71" s="34">
        <v>2009</v>
      </c>
      <c r="T71" s="35">
        <v>496900</v>
      </c>
      <c r="U71" s="68">
        <v>1996592848</v>
      </c>
      <c r="V71" s="68" t="s">
        <v>56</v>
      </c>
      <c r="W71" s="38" t="s">
        <v>57</v>
      </c>
      <c r="X71" s="39" t="s">
        <v>57</v>
      </c>
      <c r="Y71" s="40">
        <v>1</v>
      </c>
      <c r="Z71" s="77">
        <v>1996592848</v>
      </c>
      <c r="AA71" s="41">
        <v>4018</v>
      </c>
      <c r="AB71" s="189">
        <v>2411</v>
      </c>
      <c r="AC71" s="195">
        <v>80</v>
      </c>
      <c r="AD71" s="32">
        <v>10</v>
      </c>
      <c r="AE71" s="206">
        <v>16</v>
      </c>
      <c r="AF71" s="195">
        <v>81</v>
      </c>
      <c r="AG71" s="32">
        <v>10</v>
      </c>
      <c r="AH71" s="206">
        <v>15</v>
      </c>
      <c r="AI71" s="195">
        <v>81</v>
      </c>
      <c r="AJ71" s="32">
        <v>10</v>
      </c>
      <c r="AK71" s="206">
        <v>22</v>
      </c>
      <c r="AL71" s="220"/>
      <c r="AM71" s="233" t="s">
        <v>656</v>
      </c>
    </row>
    <row r="72" spans="1:41" s="23" customFormat="1" ht="270.75" x14ac:dyDescent="0.25">
      <c r="A72" s="24" t="s">
        <v>210</v>
      </c>
      <c r="B72" s="25" t="s">
        <v>211</v>
      </c>
      <c r="C72" s="26" t="s">
        <v>212</v>
      </c>
      <c r="D72" s="27" t="s">
        <v>654</v>
      </c>
      <c r="E72" s="27" t="s">
        <v>654</v>
      </c>
      <c r="F72" s="27" t="s">
        <v>654</v>
      </c>
      <c r="G72" s="27" t="s">
        <v>654</v>
      </c>
      <c r="H72" s="27" t="s">
        <v>654</v>
      </c>
      <c r="I72" s="27" t="s">
        <v>654</v>
      </c>
      <c r="J72" s="27" t="s">
        <v>654</v>
      </c>
      <c r="K72" s="28" t="s">
        <v>213</v>
      </c>
      <c r="L72" s="26" t="s">
        <v>218</v>
      </c>
      <c r="M72" s="29">
        <v>19</v>
      </c>
      <c r="N72" s="30">
        <v>1</v>
      </c>
      <c r="O72" s="31" t="s">
        <v>654</v>
      </c>
      <c r="P72" s="66">
        <v>39021</v>
      </c>
      <c r="Q72" s="66">
        <v>40480</v>
      </c>
      <c r="R72" s="67" t="s">
        <v>654</v>
      </c>
      <c r="S72" s="34">
        <v>2010</v>
      </c>
      <c r="T72" s="35">
        <v>515000</v>
      </c>
      <c r="U72" s="68">
        <v>5403026800</v>
      </c>
      <c r="V72" s="68" t="s">
        <v>56</v>
      </c>
      <c r="W72" s="38" t="s">
        <v>57</v>
      </c>
      <c r="X72" s="39" t="s">
        <v>57</v>
      </c>
      <c r="Y72" s="40">
        <v>1</v>
      </c>
      <c r="Z72" s="77">
        <v>5403026800</v>
      </c>
      <c r="AA72" s="41">
        <v>10491</v>
      </c>
      <c r="AB72" s="189">
        <v>10491</v>
      </c>
      <c r="AC72" s="195">
        <v>80</v>
      </c>
      <c r="AD72" s="32">
        <v>10</v>
      </c>
      <c r="AE72" s="206">
        <v>16</v>
      </c>
      <c r="AF72" s="195">
        <v>81</v>
      </c>
      <c r="AG72" s="32">
        <v>10</v>
      </c>
      <c r="AH72" s="206">
        <v>15</v>
      </c>
      <c r="AI72" s="195">
        <v>81</v>
      </c>
      <c r="AJ72" s="32">
        <v>10</v>
      </c>
      <c r="AK72" s="206">
        <v>22</v>
      </c>
      <c r="AL72" s="220"/>
      <c r="AM72" s="233" t="s">
        <v>656</v>
      </c>
    </row>
    <row r="73" spans="1:41" s="23" customFormat="1" ht="71.25" x14ac:dyDescent="0.25">
      <c r="A73" s="24" t="s">
        <v>210</v>
      </c>
      <c r="B73" s="25" t="s">
        <v>219</v>
      </c>
      <c r="C73" s="26" t="s">
        <v>220</v>
      </c>
      <c r="D73" s="27" t="s">
        <v>654</v>
      </c>
      <c r="E73" s="27" t="s">
        <v>654</v>
      </c>
      <c r="F73" s="27" t="s">
        <v>654</v>
      </c>
      <c r="G73" s="27" t="s">
        <v>654</v>
      </c>
      <c r="H73" s="27" t="s">
        <v>654</v>
      </c>
      <c r="I73" s="27" t="s">
        <v>654</v>
      </c>
      <c r="J73" s="27" t="s">
        <v>654</v>
      </c>
      <c r="K73" s="28" t="s">
        <v>221</v>
      </c>
      <c r="L73" s="26" t="s">
        <v>222</v>
      </c>
      <c r="M73" s="29" t="s">
        <v>71</v>
      </c>
      <c r="N73" s="30">
        <v>0.26</v>
      </c>
      <c r="O73" s="31" t="s">
        <v>654</v>
      </c>
      <c r="P73" s="66">
        <v>40077</v>
      </c>
      <c r="Q73" s="66">
        <v>41977</v>
      </c>
      <c r="R73" s="67" t="s">
        <v>654</v>
      </c>
      <c r="S73" s="34">
        <v>2014</v>
      </c>
      <c r="T73" s="35">
        <v>616000</v>
      </c>
      <c r="U73" s="68">
        <v>8396906456</v>
      </c>
      <c r="V73" s="68" t="s">
        <v>56</v>
      </c>
      <c r="W73" s="38" t="s">
        <v>57</v>
      </c>
      <c r="X73" s="39" t="s">
        <v>57</v>
      </c>
      <c r="Y73" s="40">
        <v>1</v>
      </c>
      <c r="Z73" s="77">
        <v>8396906456</v>
      </c>
      <c r="AA73" s="41">
        <v>13631</v>
      </c>
      <c r="AB73" s="189">
        <v>3544</v>
      </c>
      <c r="AC73" s="195"/>
      <c r="AD73" s="32"/>
      <c r="AE73" s="206"/>
      <c r="AF73" s="195"/>
      <c r="AG73" s="32"/>
      <c r="AH73" s="206"/>
      <c r="AI73" s="195"/>
      <c r="AJ73" s="32"/>
      <c r="AK73" s="206"/>
      <c r="AL73" s="220" t="s">
        <v>654</v>
      </c>
      <c r="AM73" s="233" t="s">
        <v>656</v>
      </c>
    </row>
    <row r="74" spans="1:41" s="23" customFormat="1" ht="85.5" x14ac:dyDescent="0.25">
      <c r="A74" s="43" t="s">
        <v>210</v>
      </c>
      <c r="B74" s="44" t="s">
        <v>219</v>
      </c>
      <c r="C74" s="45" t="s">
        <v>220</v>
      </c>
      <c r="D74" s="46" t="s">
        <v>654</v>
      </c>
      <c r="E74" s="46" t="s">
        <v>654</v>
      </c>
      <c r="F74" s="46" t="s">
        <v>654</v>
      </c>
      <c r="G74" s="46" t="s">
        <v>654</v>
      </c>
      <c r="H74" s="46" t="s">
        <v>654</v>
      </c>
      <c r="I74" s="46" t="s">
        <v>654</v>
      </c>
      <c r="J74" s="46" t="s">
        <v>654</v>
      </c>
      <c r="K74" s="47" t="s">
        <v>221</v>
      </c>
      <c r="L74" s="45" t="s">
        <v>223</v>
      </c>
      <c r="M74" s="48" t="s">
        <v>71</v>
      </c>
      <c r="N74" s="49">
        <v>0.75</v>
      </c>
      <c r="O74" s="50" t="s">
        <v>654</v>
      </c>
      <c r="P74" s="71">
        <v>38672</v>
      </c>
      <c r="Q74" s="71">
        <v>39756</v>
      </c>
      <c r="R74" s="72" t="s">
        <v>654</v>
      </c>
      <c r="S74" s="53">
        <v>2008</v>
      </c>
      <c r="T74" s="54">
        <v>461500</v>
      </c>
      <c r="U74" s="55">
        <v>2323578630</v>
      </c>
      <c r="V74" s="55" t="s">
        <v>56</v>
      </c>
      <c r="W74" s="56" t="s">
        <v>57</v>
      </c>
      <c r="X74" s="57" t="s">
        <v>57</v>
      </c>
      <c r="Y74" s="58">
        <v>1</v>
      </c>
      <c r="Z74" s="117">
        <v>2323578630</v>
      </c>
      <c r="AA74" s="59">
        <v>5035</v>
      </c>
      <c r="AB74" s="190">
        <v>3776</v>
      </c>
      <c r="AC74" s="196"/>
      <c r="AD74" s="51"/>
      <c r="AE74" s="207"/>
      <c r="AF74" s="196"/>
      <c r="AG74" s="51"/>
      <c r="AH74" s="207"/>
      <c r="AI74" s="196"/>
      <c r="AJ74" s="51"/>
      <c r="AK74" s="207"/>
      <c r="AL74" s="221" t="s">
        <v>654</v>
      </c>
      <c r="AM74" s="234" t="s">
        <v>656</v>
      </c>
    </row>
    <row r="75" spans="1:41" s="23" customFormat="1" ht="71.25" x14ac:dyDescent="0.25">
      <c r="A75" s="4" t="s">
        <v>224</v>
      </c>
      <c r="B75" s="5" t="s">
        <v>225</v>
      </c>
      <c r="C75" s="6" t="s">
        <v>226</v>
      </c>
      <c r="D75" s="7" t="s">
        <v>654</v>
      </c>
      <c r="E75" s="7" t="s">
        <v>654</v>
      </c>
      <c r="F75" s="7" t="s">
        <v>654</v>
      </c>
      <c r="G75" s="7" t="s">
        <v>318</v>
      </c>
      <c r="H75" s="7" t="s">
        <v>654</v>
      </c>
      <c r="I75" s="7" t="s">
        <v>654</v>
      </c>
      <c r="J75" s="7" t="s">
        <v>654</v>
      </c>
      <c r="K75" s="8" t="s">
        <v>227</v>
      </c>
      <c r="L75" s="6" t="s">
        <v>228</v>
      </c>
      <c r="M75" s="11">
        <v>1</v>
      </c>
      <c r="N75" s="61">
        <v>1</v>
      </c>
      <c r="O75" s="62" t="s">
        <v>654</v>
      </c>
      <c r="P75" s="74">
        <v>38762</v>
      </c>
      <c r="Q75" s="74">
        <v>39710</v>
      </c>
      <c r="R75" s="63" t="s">
        <v>654</v>
      </c>
      <c r="S75" s="64">
        <v>2008</v>
      </c>
      <c r="T75" s="14">
        <v>461500</v>
      </c>
      <c r="U75" s="65">
        <v>3647151498</v>
      </c>
      <c r="V75" s="65" t="s">
        <v>56</v>
      </c>
      <c r="W75" s="17" t="s">
        <v>57</v>
      </c>
      <c r="X75" s="18" t="s">
        <v>57</v>
      </c>
      <c r="Y75" s="19">
        <v>1</v>
      </c>
      <c r="Z75" s="76">
        <v>3647151498</v>
      </c>
      <c r="AA75" s="20">
        <v>7903</v>
      </c>
      <c r="AB75" s="188">
        <v>7903</v>
      </c>
      <c r="AC75" s="194">
        <v>80</v>
      </c>
      <c r="AD75" s="11">
        <v>10</v>
      </c>
      <c r="AE75" s="205">
        <v>16</v>
      </c>
      <c r="AF75" s="194">
        <v>81</v>
      </c>
      <c r="AG75" s="11">
        <v>10</v>
      </c>
      <c r="AH75" s="205">
        <v>15</v>
      </c>
      <c r="AI75" s="194">
        <v>81</v>
      </c>
      <c r="AJ75" s="11">
        <v>10</v>
      </c>
      <c r="AK75" s="205">
        <v>22</v>
      </c>
      <c r="AL75" s="219" t="s">
        <v>318</v>
      </c>
      <c r="AM75" s="232" t="s">
        <v>656</v>
      </c>
    </row>
    <row r="76" spans="1:41" s="23" customFormat="1" ht="42.75" x14ac:dyDescent="0.25">
      <c r="A76" s="24" t="s">
        <v>224</v>
      </c>
      <c r="B76" s="25" t="s">
        <v>225</v>
      </c>
      <c r="C76" s="26" t="s">
        <v>226</v>
      </c>
      <c r="D76" s="27" t="s">
        <v>654</v>
      </c>
      <c r="E76" s="27" t="s">
        <v>654</v>
      </c>
      <c r="F76" s="27" t="s">
        <v>654</v>
      </c>
      <c r="G76" s="27" t="s">
        <v>318</v>
      </c>
      <c r="H76" s="27" t="s">
        <v>654</v>
      </c>
      <c r="I76" s="27" t="s">
        <v>654</v>
      </c>
      <c r="J76" s="27" t="s">
        <v>654</v>
      </c>
      <c r="K76" s="28" t="s">
        <v>229</v>
      </c>
      <c r="L76" s="26" t="s">
        <v>230</v>
      </c>
      <c r="M76" s="32">
        <v>37</v>
      </c>
      <c r="N76" s="30">
        <v>1</v>
      </c>
      <c r="O76" s="31" t="s">
        <v>654</v>
      </c>
      <c r="P76" s="66">
        <v>37956</v>
      </c>
      <c r="Q76" s="66">
        <v>39051</v>
      </c>
      <c r="R76" s="67" t="s">
        <v>654</v>
      </c>
      <c r="S76" s="34">
        <v>2006</v>
      </c>
      <c r="T76" s="35">
        <v>408000</v>
      </c>
      <c r="U76" s="68">
        <v>2387827695</v>
      </c>
      <c r="V76" s="68" t="s">
        <v>56</v>
      </c>
      <c r="W76" s="38" t="s">
        <v>57</v>
      </c>
      <c r="X76" s="39" t="s">
        <v>57</v>
      </c>
      <c r="Y76" s="40">
        <v>1</v>
      </c>
      <c r="Z76" s="77">
        <v>2387827695</v>
      </c>
      <c r="AA76" s="41">
        <v>5853</v>
      </c>
      <c r="AB76" s="189">
        <v>5853</v>
      </c>
      <c r="AC76" s="195">
        <v>80</v>
      </c>
      <c r="AD76" s="32">
        <v>10</v>
      </c>
      <c r="AE76" s="206">
        <v>16</v>
      </c>
      <c r="AF76" s="195">
        <v>81</v>
      </c>
      <c r="AG76" s="32">
        <v>10</v>
      </c>
      <c r="AH76" s="206">
        <v>15</v>
      </c>
      <c r="AI76" s="195">
        <v>81</v>
      </c>
      <c r="AJ76" s="32">
        <v>10</v>
      </c>
      <c r="AK76" s="206">
        <v>22</v>
      </c>
      <c r="AL76" s="220" t="s">
        <v>318</v>
      </c>
      <c r="AM76" s="233" t="s">
        <v>656</v>
      </c>
    </row>
    <row r="77" spans="1:41" s="23" customFormat="1" ht="42.75" x14ac:dyDescent="0.25">
      <c r="A77" s="24" t="s">
        <v>224</v>
      </c>
      <c r="B77" s="25" t="s">
        <v>225</v>
      </c>
      <c r="C77" s="26" t="s">
        <v>226</v>
      </c>
      <c r="D77" s="27" t="s">
        <v>654</v>
      </c>
      <c r="E77" s="27" t="s">
        <v>654</v>
      </c>
      <c r="F77" s="27" t="s">
        <v>654</v>
      </c>
      <c r="G77" s="27" t="s">
        <v>318</v>
      </c>
      <c r="H77" s="27" t="s">
        <v>654</v>
      </c>
      <c r="I77" s="27" t="s">
        <v>654</v>
      </c>
      <c r="J77" s="27" t="s">
        <v>654</v>
      </c>
      <c r="K77" s="28" t="s">
        <v>170</v>
      </c>
      <c r="L77" s="26" t="s">
        <v>231</v>
      </c>
      <c r="M77" s="32">
        <v>39</v>
      </c>
      <c r="N77" s="30">
        <v>0.5</v>
      </c>
      <c r="O77" s="31" t="s">
        <v>654</v>
      </c>
      <c r="P77" s="66">
        <v>37411</v>
      </c>
      <c r="Q77" s="66">
        <v>38776</v>
      </c>
      <c r="R77" s="67" t="s">
        <v>654</v>
      </c>
      <c r="S77" s="34">
        <v>2006</v>
      </c>
      <c r="T77" s="35">
        <v>408000</v>
      </c>
      <c r="U77" s="68">
        <v>3791186168</v>
      </c>
      <c r="V77" s="68" t="s">
        <v>56</v>
      </c>
      <c r="W77" s="38" t="s">
        <v>57</v>
      </c>
      <c r="X77" s="39" t="s">
        <v>57</v>
      </c>
      <c r="Y77" s="40">
        <v>1</v>
      </c>
      <c r="Z77" s="77">
        <v>3791186168</v>
      </c>
      <c r="AA77" s="41">
        <v>9292</v>
      </c>
      <c r="AB77" s="189">
        <v>4646</v>
      </c>
      <c r="AC77" s="195">
        <v>80</v>
      </c>
      <c r="AD77" s="32">
        <v>10</v>
      </c>
      <c r="AE77" s="206">
        <v>16</v>
      </c>
      <c r="AF77" s="195">
        <v>81</v>
      </c>
      <c r="AG77" s="32">
        <v>10</v>
      </c>
      <c r="AH77" s="206">
        <v>15</v>
      </c>
      <c r="AI77" s="195">
        <v>81</v>
      </c>
      <c r="AJ77" s="32">
        <v>10</v>
      </c>
      <c r="AK77" s="206">
        <v>22</v>
      </c>
      <c r="AL77" s="220" t="s">
        <v>318</v>
      </c>
      <c r="AM77" s="233" t="s">
        <v>656</v>
      </c>
    </row>
    <row r="78" spans="1:41" s="116" customFormat="1" x14ac:dyDescent="0.2">
      <c r="A78" s="100"/>
      <c r="B78" s="100"/>
      <c r="C78" s="101"/>
      <c r="D78" s="102"/>
      <c r="E78" s="103"/>
      <c r="F78" s="103"/>
      <c r="G78" s="103"/>
      <c r="H78" s="103"/>
      <c r="I78" s="103"/>
      <c r="J78" s="104"/>
      <c r="K78" s="101"/>
      <c r="L78" s="100"/>
      <c r="M78" s="105"/>
      <c r="N78" s="106"/>
      <c r="O78" s="106"/>
      <c r="P78" s="106"/>
      <c r="Q78" s="107"/>
      <c r="R78" s="108"/>
      <c r="S78" s="109"/>
      <c r="T78" s="110"/>
      <c r="U78" s="111"/>
      <c r="V78" s="111"/>
      <c r="W78" s="110"/>
      <c r="X78" s="110"/>
      <c r="Y78" s="110"/>
      <c r="Z78" s="112"/>
      <c r="AA78" s="112"/>
      <c r="AB78" s="113"/>
      <c r="AC78" s="198"/>
      <c r="AD78" s="115"/>
      <c r="AE78" s="209"/>
      <c r="AF78" s="198"/>
      <c r="AG78" s="115"/>
      <c r="AH78" s="209"/>
      <c r="AI78" s="198"/>
      <c r="AJ78" s="115"/>
      <c r="AK78" s="209"/>
      <c r="AL78" s="223"/>
      <c r="AM78" s="236"/>
    </row>
    <row r="79" spans="1:41" s="23" customFormat="1" ht="85.5" x14ac:dyDescent="0.25">
      <c r="A79" s="4" t="s">
        <v>232</v>
      </c>
      <c r="B79" s="5" t="s">
        <v>233</v>
      </c>
      <c r="C79" s="6" t="s">
        <v>234</v>
      </c>
      <c r="D79" s="7" t="s">
        <v>654</v>
      </c>
      <c r="E79" s="7" t="s">
        <v>654</v>
      </c>
      <c r="F79" s="7" t="s">
        <v>654</v>
      </c>
      <c r="G79" s="7" t="s">
        <v>654</v>
      </c>
      <c r="H79" s="7" t="s">
        <v>654</v>
      </c>
      <c r="I79" s="7" t="s">
        <v>654</v>
      </c>
      <c r="J79" s="7" t="s">
        <v>654</v>
      </c>
      <c r="K79" s="8" t="s">
        <v>235</v>
      </c>
      <c r="L79" s="6" t="s">
        <v>236</v>
      </c>
      <c r="M79" s="9">
        <v>2</v>
      </c>
      <c r="N79" s="61">
        <v>0.5</v>
      </c>
      <c r="O79" s="62" t="s">
        <v>654</v>
      </c>
      <c r="P79" s="74">
        <v>39694</v>
      </c>
      <c r="Q79" s="74">
        <v>40283</v>
      </c>
      <c r="R79" s="63" t="s">
        <v>654</v>
      </c>
      <c r="S79" s="64">
        <v>2010</v>
      </c>
      <c r="T79" s="14">
        <v>515000</v>
      </c>
      <c r="U79" s="65">
        <v>3136622318</v>
      </c>
      <c r="V79" s="65" t="s">
        <v>56</v>
      </c>
      <c r="W79" s="17" t="s">
        <v>57</v>
      </c>
      <c r="X79" s="18" t="s">
        <v>57</v>
      </c>
      <c r="Y79" s="19">
        <v>1</v>
      </c>
      <c r="Z79" s="76">
        <v>3136622318</v>
      </c>
      <c r="AA79" s="20">
        <v>6091</v>
      </c>
      <c r="AB79" s="188">
        <v>3046</v>
      </c>
      <c r="AC79" s="194">
        <v>80</v>
      </c>
      <c r="AD79" s="11">
        <v>10</v>
      </c>
      <c r="AE79" s="205">
        <v>16</v>
      </c>
      <c r="AF79" s="194">
        <v>81</v>
      </c>
      <c r="AG79" s="11">
        <v>10</v>
      </c>
      <c r="AH79" s="205">
        <v>15</v>
      </c>
      <c r="AI79" s="194">
        <v>81</v>
      </c>
      <c r="AJ79" s="11">
        <v>10</v>
      </c>
      <c r="AK79" s="205">
        <v>22</v>
      </c>
      <c r="AL79" s="219" t="s">
        <v>318</v>
      </c>
      <c r="AM79" s="232" t="s">
        <v>656</v>
      </c>
    </row>
    <row r="80" spans="1:41" s="23" customFormat="1" ht="85.5" x14ac:dyDescent="0.25">
      <c r="A80" s="24" t="s">
        <v>232</v>
      </c>
      <c r="B80" s="25" t="s">
        <v>233</v>
      </c>
      <c r="C80" s="26" t="s">
        <v>234</v>
      </c>
      <c r="D80" s="27" t="s">
        <v>654</v>
      </c>
      <c r="E80" s="27" t="s">
        <v>654</v>
      </c>
      <c r="F80" s="27" t="s">
        <v>654</v>
      </c>
      <c r="G80" s="27" t="s">
        <v>654</v>
      </c>
      <c r="H80" s="27" t="s">
        <v>654</v>
      </c>
      <c r="I80" s="27" t="s">
        <v>654</v>
      </c>
      <c r="J80" s="27" t="s">
        <v>654</v>
      </c>
      <c r="K80" s="28" t="s">
        <v>237</v>
      </c>
      <c r="L80" s="26" t="s">
        <v>238</v>
      </c>
      <c r="M80" s="29">
        <v>43</v>
      </c>
      <c r="N80" s="30">
        <v>1</v>
      </c>
      <c r="O80" s="31" t="s">
        <v>654</v>
      </c>
      <c r="P80" s="66">
        <v>38929</v>
      </c>
      <c r="Q80" s="66">
        <v>39553</v>
      </c>
      <c r="R80" s="67" t="s">
        <v>654</v>
      </c>
      <c r="S80" s="34">
        <v>2008</v>
      </c>
      <c r="T80" s="35">
        <v>461500</v>
      </c>
      <c r="U80" s="68">
        <v>3010928835</v>
      </c>
      <c r="V80" s="68" t="s">
        <v>56</v>
      </c>
      <c r="W80" s="38" t="s">
        <v>57</v>
      </c>
      <c r="X80" s="39" t="s">
        <v>57</v>
      </c>
      <c r="Y80" s="40">
        <v>1</v>
      </c>
      <c r="Z80" s="77">
        <v>3010928835</v>
      </c>
      <c r="AA80" s="41">
        <v>6524</v>
      </c>
      <c r="AB80" s="189">
        <v>6524</v>
      </c>
      <c r="AC80" s="195">
        <v>80</v>
      </c>
      <c r="AD80" s="32">
        <v>10</v>
      </c>
      <c r="AE80" s="206">
        <v>16</v>
      </c>
      <c r="AF80" s="195">
        <v>81</v>
      </c>
      <c r="AG80" s="32">
        <v>10</v>
      </c>
      <c r="AH80" s="206">
        <v>15</v>
      </c>
      <c r="AI80" s="195">
        <v>81</v>
      </c>
      <c r="AJ80" s="32">
        <v>10</v>
      </c>
      <c r="AK80" s="206">
        <v>22</v>
      </c>
      <c r="AL80" s="220" t="s">
        <v>318</v>
      </c>
      <c r="AM80" s="233" t="s">
        <v>656</v>
      </c>
    </row>
    <row r="81" spans="1:47" s="23" customFormat="1" ht="171" x14ac:dyDescent="0.25">
      <c r="A81" s="24" t="s">
        <v>232</v>
      </c>
      <c r="B81" s="25" t="s">
        <v>233</v>
      </c>
      <c r="C81" s="26" t="s">
        <v>234</v>
      </c>
      <c r="D81" s="27" t="s">
        <v>654</v>
      </c>
      <c r="E81" s="27" t="s">
        <v>654</v>
      </c>
      <c r="F81" s="27" t="s">
        <v>654</v>
      </c>
      <c r="G81" s="27" t="s">
        <v>654</v>
      </c>
      <c r="H81" s="27" t="s">
        <v>654</v>
      </c>
      <c r="I81" s="27" t="s">
        <v>654</v>
      </c>
      <c r="J81" s="27" t="s">
        <v>654</v>
      </c>
      <c r="K81" s="28" t="s">
        <v>124</v>
      </c>
      <c r="L81" s="26" t="s">
        <v>239</v>
      </c>
      <c r="M81" s="29">
        <v>29</v>
      </c>
      <c r="N81" s="120">
        <v>0.83499999999999996</v>
      </c>
      <c r="O81" s="31" t="s">
        <v>654</v>
      </c>
      <c r="P81" s="66">
        <v>38337</v>
      </c>
      <c r="Q81" s="66">
        <v>41440</v>
      </c>
      <c r="R81" s="67" t="s">
        <v>654</v>
      </c>
      <c r="S81" s="34">
        <v>2013</v>
      </c>
      <c r="T81" s="35">
        <v>589500</v>
      </c>
      <c r="U81" s="68">
        <v>9865877743</v>
      </c>
      <c r="V81" s="68" t="s">
        <v>56</v>
      </c>
      <c r="W81" s="38" t="s">
        <v>57</v>
      </c>
      <c r="X81" s="39" t="s">
        <v>57</v>
      </c>
      <c r="Y81" s="40">
        <v>1</v>
      </c>
      <c r="Z81" s="77">
        <v>9865877743</v>
      </c>
      <c r="AA81" s="41">
        <v>16736</v>
      </c>
      <c r="AB81" s="189">
        <v>13975</v>
      </c>
      <c r="AC81" s="195">
        <v>80</v>
      </c>
      <c r="AD81" s="32">
        <v>10</v>
      </c>
      <c r="AE81" s="206">
        <v>16</v>
      </c>
      <c r="AF81" s="195">
        <v>81</v>
      </c>
      <c r="AG81" s="32">
        <v>10</v>
      </c>
      <c r="AH81" s="206">
        <v>15</v>
      </c>
      <c r="AI81" s="195">
        <v>81</v>
      </c>
      <c r="AJ81" s="32">
        <v>10</v>
      </c>
      <c r="AK81" s="206">
        <v>22</v>
      </c>
      <c r="AL81" s="220" t="s">
        <v>318</v>
      </c>
      <c r="AM81" s="233" t="s">
        <v>656</v>
      </c>
    </row>
    <row r="82" spans="1:47" s="23" customFormat="1" ht="42.75" x14ac:dyDescent="0.25">
      <c r="A82" s="24" t="s">
        <v>232</v>
      </c>
      <c r="B82" s="25" t="s">
        <v>240</v>
      </c>
      <c r="C82" s="26" t="s">
        <v>241</v>
      </c>
      <c r="D82" s="27" t="s">
        <v>654</v>
      </c>
      <c r="E82" s="27" t="s">
        <v>654</v>
      </c>
      <c r="F82" s="27" t="s">
        <v>654</v>
      </c>
      <c r="G82" s="27" t="s">
        <v>654</v>
      </c>
      <c r="H82" s="27" t="s">
        <v>654</v>
      </c>
      <c r="I82" s="27" t="s">
        <v>654</v>
      </c>
      <c r="J82" s="27" t="s">
        <v>654</v>
      </c>
      <c r="K82" s="28" t="s">
        <v>47</v>
      </c>
      <c r="L82" s="26" t="s">
        <v>242</v>
      </c>
      <c r="M82" s="29">
        <v>4</v>
      </c>
      <c r="N82" s="30">
        <v>0.5</v>
      </c>
      <c r="O82" s="31" t="s">
        <v>654</v>
      </c>
      <c r="P82" s="66">
        <v>37576</v>
      </c>
      <c r="Q82" s="66">
        <v>38763</v>
      </c>
      <c r="R82" s="67" t="s">
        <v>654</v>
      </c>
      <c r="S82" s="34">
        <v>2006</v>
      </c>
      <c r="T82" s="35">
        <v>408000</v>
      </c>
      <c r="U82" s="68">
        <v>2212803.58</v>
      </c>
      <c r="V82" s="68" t="s">
        <v>49</v>
      </c>
      <c r="W82" s="38">
        <v>1.1900999999999999</v>
      </c>
      <c r="X82" s="39">
        <v>2633457.5405580001</v>
      </c>
      <c r="Y82" s="40">
        <v>2254.98</v>
      </c>
      <c r="Z82" s="77">
        <v>5938394084.8074789</v>
      </c>
      <c r="AA82" s="41">
        <v>14555</v>
      </c>
      <c r="AB82" s="189">
        <v>7278</v>
      </c>
      <c r="AC82" s="195">
        <v>80</v>
      </c>
      <c r="AD82" s="32">
        <v>10</v>
      </c>
      <c r="AE82" s="206">
        <v>16</v>
      </c>
      <c r="AF82" s="195">
        <v>81</v>
      </c>
      <c r="AG82" s="32">
        <v>10</v>
      </c>
      <c r="AH82" s="206">
        <v>15</v>
      </c>
      <c r="AI82" s="195">
        <v>81</v>
      </c>
      <c r="AJ82" s="32">
        <v>10</v>
      </c>
      <c r="AK82" s="206">
        <v>22</v>
      </c>
      <c r="AL82" s="220" t="s">
        <v>318</v>
      </c>
      <c r="AM82" s="233" t="s">
        <v>656</v>
      </c>
    </row>
    <row r="83" spans="1:47" s="23" customFormat="1" ht="99.75" x14ac:dyDescent="0.25">
      <c r="A83" s="24" t="s">
        <v>232</v>
      </c>
      <c r="B83" s="25" t="s">
        <v>240</v>
      </c>
      <c r="C83" s="26" t="s">
        <v>241</v>
      </c>
      <c r="D83" s="27" t="s">
        <v>654</v>
      </c>
      <c r="E83" s="27" t="s">
        <v>654</v>
      </c>
      <c r="F83" s="27" t="s">
        <v>654</v>
      </c>
      <c r="G83" s="27" t="s">
        <v>654</v>
      </c>
      <c r="H83" s="27" t="s">
        <v>654</v>
      </c>
      <c r="I83" s="27" t="s">
        <v>654</v>
      </c>
      <c r="J83" s="27" t="s">
        <v>654</v>
      </c>
      <c r="K83" s="28" t="s">
        <v>47</v>
      </c>
      <c r="L83" s="26" t="s">
        <v>243</v>
      </c>
      <c r="M83" s="29">
        <v>3</v>
      </c>
      <c r="N83" s="30">
        <v>0.5</v>
      </c>
      <c r="O83" s="31" t="s">
        <v>654</v>
      </c>
      <c r="P83" s="66">
        <v>36746</v>
      </c>
      <c r="Q83" s="66">
        <v>38175</v>
      </c>
      <c r="R83" s="67" t="s">
        <v>654</v>
      </c>
      <c r="S83" s="34">
        <v>2004</v>
      </c>
      <c r="T83" s="35">
        <v>358000</v>
      </c>
      <c r="U83" s="68">
        <v>1913345.14</v>
      </c>
      <c r="V83" s="68" t="s">
        <v>49</v>
      </c>
      <c r="W83" s="38">
        <v>1.2287999999999999</v>
      </c>
      <c r="X83" s="39">
        <v>2351118.5080319997</v>
      </c>
      <c r="Y83" s="40">
        <v>2672.95</v>
      </c>
      <c r="Z83" s="77">
        <v>6284422216.0441332</v>
      </c>
      <c r="AA83" s="41">
        <v>17554</v>
      </c>
      <c r="AB83" s="189">
        <v>8777</v>
      </c>
      <c r="AC83" s="195">
        <v>80</v>
      </c>
      <c r="AD83" s="32">
        <v>10</v>
      </c>
      <c r="AE83" s="206">
        <v>16</v>
      </c>
      <c r="AF83" s="195">
        <v>81</v>
      </c>
      <c r="AG83" s="32">
        <v>10</v>
      </c>
      <c r="AH83" s="206">
        <v>15</v>
      </c>
      <c r="AI83" s="195">
        <v>81</v>
      </c>
      <c r="AJ83" s="32">
        <v>10</v>
      </c>
      <c r="AK83" s="206">
        <v>22</v>
      </c>
      <c r="AL83" s="220" t="s">
        <v>318</v>
      </c>
      <c r="AM83" s="233" t="s">
        <v>656</v>
      </c>
    </row>
    <row r="84" spans="1:47" s="23" customFormat="1" ht="71.25" x14ac:dyDescent="0.25">
      <c r="A84" s="43" t="s">
        <v>232</v>
      </c>
      <c r="B84" s="44" t="s">
        <v>240</v>
      </c>
      <c r="C84" s="45" t="s">
        <v>241</v>
      </c>
      <c r="D84" s="46" t="s">
        <v>654</v>
      </c>
      <c r="E84" s="46" t="s">
        <v>654</v>
      </c>
      <c r="F84" s="46" t="s">
        <v>654</v>
      </c>
      <c r="G84" s="46" t="s">
        <v>654</v>
      </c>
      <c r="H84" s="46" t="s">
        <v>654</v>
      </c>
      <c r="I84" s="46" t="s">
        <v>654</v>
      </c>
      <c r="J84" s="46" t="s">
        <v>654</v>
      </c>
      <c r="K84" s="47" t="s">
        <v>244</v>
      </c>
      <c r="L84" s="45" t="s">
        <v>245</v>
      </c>
      <c r="M84" s="48">
        <v>5</v>
      </c>
      <c r="N84" s="49">
        <v>0.5</v>
      </c>
      <c r="O84" s="50" t="s">
        <v>654</v>
      </c>
      <c r="P84" s="71">
        <v>39638</v>
      </c>
      <c r="Q84" s="71">
        <v>40468</v>
      </c>
      <c r="R84" s="72" t="s">
        <v>654</v>
      </c>
      <c r="S84" s="53">
        <v>2010</v>
      </c>
      <c r="T84" s="54">
        <v>515000</v>
      </c>
      <c r="U84" s="55">
        <v>1005721.81</v>
      </c>
      <c r="V84" s="55" t="s">
        <v>49</v>
      </c>
      <c r="W84" s="56">
        <v>1.3972</v>
      </c>
      <c r="X84" s="57">
        <v>1405194.512932</v>
      </c>
      <c r="Y84" s="58">
        <v>1807.88</v>
      </c>
      <c r="Z84" s="117">
        <v>2540423056.0395041</v>
      </c>
      <c r="AA84" s="59">
        <v>4933</v>
      </c>
      <c r="AB84" s="190">
        <v>2467</v>
      </c>
      <c r="AC84" s="196">
        <v>80</v>
      </c>
      <c r="AD84" s="51">
        <v>10</v>
      </c>
      <c r="AE84" s="207">
        <v>16</v>
      </c>
      <c r="AF84" s="196">
        <v>81</v>
      </c>
      <c r="AG84" s="51">
        <v>10</v>
      </c>
      <c r="AH84" s="207">
        <v>15</v>
      </c>
      <c r="AI84" s="196">
        <v>81</v>
      </c>
      <c r="AJ84" s="51">
        <v>10</v>
      </c>
      <c r="AK84" s="207">
        <v>22</v>
      </c>
      <c r="AL84" s="221" t="s">
        <v>318</v>
      </c>
      <c r="AM84" s="234" t="s">
        <v>656</v>
      </c>
    </row>
    <row r="85" spans="1:47" s="23" customFormat="1" ht="85.5" x14ac:dyDescent="0.25">
      <c r="A85" s="4" t="s">
        <v>246</v>
      </c>
      <c r="B85" s="5" t="s">
        <v>247</v>
      </c>
      <c r="C85" s="6" t="s">
        <v>248</v>
      </c>
      <c r="D85" s="7" t="s">
        <v>654</v>
      </c>
      <c r="E85" s="7" t="s">
        <v>654</v>
      </c>
      <c r="F85" s="7" t="s">
        <v>318</v>
      </c>
      <c r="G85" s="7" t="s">
        <v>318</v>
      </c>
      <c r="H85" s="7" t="s">
        <v>318</v>
      </c>
      <c r="I85" s="7" t="s">
        <v>318</v>
      </c>
      <c r="J85" s="7" t="s">
        <v>318</v>
      </c>
      <c r="K85" s="8" t="s">
        <v>249</v>
      </c>
      <c r="L85" s="6" t="s">
        <v>250</v>
      </c>
      <c r="M85" s="9">
        <v>19</v>
      </c>
      <c r="N85" s="61">
        <v>0.7</v>
      </c>
      <c r="O85" s="62" t="s">
        <v>654</v>
      </c>
      <c r="P85" s="74">
        <v>40186</v>
      </c>
      <c r="Q85" s="74">
        <v>40561</v>
      </c>
      <c r="R85" s="63" t="s">
        <v>654</v>
      </c>
      <c r="S85" s="64">
        <v>2011</v>
      </c>
      <c r="T85" s="14">
        <v>535600</v>
      </c>
      <c r="U85" s="65">
        <v>3104182180</v>
      </c>
      <c r="V85" s="65" t="s">
        <v>56</v>
      </c>
      <c r="W85" s="17" t="s">
        <v>57</v>
      </c>
      <c r="X85" s="18" t="s">
        <v>57</v>
      </c>
      <c r="Y85" s="19">
        <v>1</v>
      </c>
      <c r="Z85" s="76">
        <v>3104182180</v>
      </c>
      <c r="AA85" s="20">
        <v>5796</v>
      </c>
      <c r="AB85" s="188">
        <v>4057</v>
      </c>
      <c r="AC85" s="194"/>
      <c r="AD85" s="11"/>
      <c r="AE85" s="205"/>
      <c r="AF85" s="194">
        <v>81</v>
      </c>
      <c r="AG85" s="11">
        <v>10</v>
      </c>
      <c r="AH85" s="205">
        <v>15</v>
      </c>
      <c r="AI85" s="194"/>
      <c r="AJ85" s="11"/>
      <c r="AK85" s="205"/>
      <c r="AL85" s="219" t="s">
        <v>318</v>
      </c>
      <c r="AM85" s="232" t="s">
        <v>656</v>
      </c>
      <c r="AT85" s="121"/>
    </row>
    <row r="86" spans="1:47" s="23" customFormat="1" ht="85.5" x14ac:dyDescent="0.25">
      <c r="A86" s="24" t="s">
        <v>246</v>
      </c>
      <c r="B86" s="25" t="s">
        <v>247</v>
      </c>
      <c r="C86" s="26" t="s">
        <v>248</v>
      </c>
      <c r="D86" s="27" t="s">
        <v>654</v>
      </c>
      <c r="E86" s="27" t="s">
        <v>654</v>
      </c>
      <c r="F86" s="27" t="s">
        <v>318</v>
      </c>
      <c r="G86" s="27" t="s">
        <v>318</v>
      </c>
      <c r="H86" s="27" t="s">
        <v>318</v>
      </c>
      <c r="I86" s="27" t="s">
        <v>318</v>
      </c>
      <c r="J86" s="27" t="s">
        <v>318</v>
      </c>
      <c r="K86" s="28" t="s">
        <v>249</v>
      </c>
      <c r="L86" s="26" t="s">
        <v>250</v>
      </c>
      <c r="M86" s="29">
        <v>24</v>
      </c>
      <c r="N86" s="30">
        <v>0.7</v>
      </c>
      <c r="O86" s="31" t="s">
        <v>654</v>
      </c>
      <c r="P86" s="66">
        <v>40561</v>
      </c>
      <c r="Q86" s="66">
        <v>41500</v>
      </c>
      <c r="R86" s="67" t="s">
        <v>654</v>
      </c>
      <c r="S86" s="34">
        <v>2013</v>
      </c>
      <c r="T86" s="35">
        <v>589500</v>
      </c>
      <c r="U86" s="68">
        <v>4481543752</v>
      </c>
      <c r="V86" s="68" t="s">
        <v>56</v>
      </c>
      <c r="W86" s="38" t="s">
        <v>57</v>
      </c>
      <c r="X86" s="39" t="s">
        <v>57</v>
      </c>
      <c r="Y86" s="40">
        <v>1</v>
      </c>
      <c r="Z86" s="77">
        <v>4481543752</v>
      </c>
      <c r="AA86" s="41">
        <v>7602</v>
      </c>
      <c r="AB86" s="189">
        <v>5321</v>
      </c>
      <c r="AC86" s="195"/>
      <c r="AD86" s="32"/>
      <c r="AE86" s="206"/>
      <c r="AF86" s="195">
        <v>81</v>
      </c>
      <c r="AG86" s="32">
        <v>10</v>
      </c>
      <c r="AH86" s="206">
        <v>15</v>
      </c>
      <c r="AI86" s="195"/>
      <c r="AJ86" s="32"/>
      <c r="AK86" s="206"/>
      <c r="AL86" s="220" t="s">
        <v>318</v>
      </c>
      <c r="AM86" s="233" t="s">
        <v>656</v>
      </c>
      <c r="AT86" s="121"/>
    </row>
    <row r="87" spans="1:47" s="23" customFormat="1" ht="71.25" x14ac:dyDescent="0.25">
      <c r="A87" s="24" t="s">
        <v>246</v>
      </c>
      <c r="B87" s="25" t="s">
        <v>251</v>
      </c>
      <c r="C87" s="26" t="s">
        <v>252</v>
      </c>
      <c r="D87" s="27" t="s">
        <v>654</v>
      </c>
      <c r="E87" s="27" t="s">
        <v>654</v>
      </c>
      <c r="F87" s="27" t="s">
        <v>318</v>
      </c>
      <c r="G87" s="27" t="s">
        <v>318</v>
      </c>
      <c r="H87" s="27" t="s">
        <v>318</v>
      </c>
      <c r="I87" s="27" t="s">
        <v>318</v>
      </c>
      <c r="J87" s="27" t="s">
        <v>318</v>
      </c>
      <c r="K87" s="28" t="s">
        <v>253</v>
      </c>
      <c r="L87" s="26" t="s">
        <v>254</v>
      </c>
      <c r="M87" s="29" t="s">
        <v>74</v>
      </c>
      <c r="N87" s="30">
        <v>0.5</v>
      </c>
      <c r="O87" s="31" t="s">
        <v>654</v>
      </c>
      <c r="P87" s="66">
        <v>39595</v>
      </c>
      <c r="Q87" s="66">
        <v>42155</v>
      </c>
      <c r="R87" s="67" t="s">
        <v>654</v>
      </c>
      <c r="S87" s="34">
        <v>2015</v>
      </c>
      <c r="T87" s="35">
        <v>644350</v>
      </c>
      <c r="U87" s="68">
        <v>37484102759</v>
      </c>
      <c r="V87" s="68" t="s">
        <v>56</v>
      </c>
      <c r="W87" s="38" t="s">
        <v>57</v>
      </c>
      <c r="X87" s="39" t="s">
        <v>57</v>
      </c>
      <c r="Y87" s="40">
        <v>1</v>
      </c>
      <c r="Z87" s="77">
        <v>37484102759</v>
      </c>
      <c r="AA87" s="41">
        <v>58174</v>
      </c>
      <c r="AB87" s="189">
        <v>29087</v>
      </c>
      <c r="AC87" s="195">
        <v>80</v>
      </c>
      <c r="AD87" s="32">
        <v>10</v>
      </c>
      <c r="AE87" s="206">
        <v>16</v>
      </c>
      <c r="AF87" s="195"/>
      <c r="AG87" s="32"/>
      <c r="AH87" s="206"/>
      <c r="AI87" s="195"/>
      <c r="AJ87" s="32"/>
      <c r="AK87" s="206"/>
      <c r="AL87" s="220" t="s">
        <v>654</v>
      </c>
      <c r="AM87" s="233" t="s">
        <v>656</v>
      </c>
      <c r="AT87" s="121"/>
    </row>
    <row r="88" spans="1:47" s="23" customFormat="1" ht="71.25" x14ac:dyDescent="0.25">
      <c r="A88" s="24" t="s">
        <v>246</v>
      </c>
      <c r="B88" s="25" t="s">
        <v>255</v>
      </c>
      <c r="C88" s="26" t="s">
        <v>256</v>
      </c>
      <c r="D88" s="27" t="s">
        <v>654</v>
      </c>
      <c r="E88" s="27" t="s">
        <v>654</v>
      </c>
      <c r="F88" s="27" t="s">
        <v>318</v>
      </c>
      <c r="G88" s="27" t="s">
        <v>318</v>
      </c>
      <c r="H88" s="27" t="s">
        <v>318</v>
      </c>
      <c r="I88" s="27" t="s">
        <v>318</v>
      </c>
      <c r="J88" s="27" t="s">
        <v>318</v>
      </c>
      <c r="K88" s="28" t="s">
        <v>257</v>
      </c>
      <c r="L88" s="26" t="s">
        <v>258</v>
      </c>
      <c r="M88" s="29">
        <v>99</v>
      </c>
      <c r="N88" s="30">
        <v>0.8</v>
      </c>
      <c r="O88" s="31" t="s">
        <v>654</v>
      </c>
      <c r="P88" s="66">
        <v>41282</v>
      </c>
      <c r="Q88" s="66">
        <v>41818</v>
      </c>
      <c r="R88" s="67" t="s">
        <v>654</v>
      </c>
      <c r="S88" s="34">
        <v>2014</v>
      </c>
      <c r="T88" s="35">
        <v>616000</v>
      </c>
      <c r="U88" s="68">
        <v>1544774057</v>
      </c>
      <c r="V88" s="68" t="s">
        <v>56</v>
      </c>
      <c r="W88" s="38" t="s">
        <v>57</v>
      </c>
      <c r="X88" s="39" t="s">
        <v>57</v>
      </c>
      <c r="Y88" s="40">
        <v>1</v>
      </c>
      <c r="Z88" s="77">
        <v>1544774057</v>
      </c>
      <c r="AA88" s="41">
        <v>2508</v>
      </c>
      <c r="AB88" s="189">
        <v>2006</v>
      </c>
      <c r="AC88" s="195"/>
      <c r="AD88" s="32"/>
      <c r="AE88" s="206"/>
      <c r="AF88" s="195">
        <v>81</v>
      </c>
      <c r="AG88" s="32">
        <v>10</v>
      </c>
      <c r="AH88" s="206">
        <v>15</v>
      </c>
      <c r="AI88" s="195">
        <v>81</v>
      </c>
      <c r="AJ88" s="32">
        <v>10</v>
      </c>
      <c r="AK88" s="206">
        <v>22</v>
      </c>
      <c r="AL88" s="220" t="s">
        <v>318</v>
      </c>
      <c r="AM88" s="233" t="s">
        <v>656</v>
      </c>
      <c r="AT88" s="121"/>
    </row>
    <row r="89" spans="1:47" s="23" customFormat="1" ht="57" x14ac:dyDescent="0.25">
      <c r="A89" s="24" t="s">
        <v>246</v>
      </c>
      <c r="B89" s="25" t="s">
        <v>255</v>
      </c>
      <c r="C89" s="26" t="s">
        <v>256</v>
      </c>
      <c r="D89" s="27" t="s">
        <v>654</v>
      </c>
      <c r="E89" s="27" t="s">
        <v>654</v>
      </c>
      <c r="F89" s="27" t="s">
        <v>318</v>
      </c>
      <c r="G89" s="27" t="s">
        <v>318</v>
      </c>
      <c r="H89" s="27" t="s">
        <v>318</v>
      </c>
      <c r="I89" s="27" t="s">
        <v>318</v>
      </c>
      <c r="J89" s="27" t="s">
        <v>318</v>
      </c>
      <c r="K89" s="28" t="s">
        <v>259</v>
      </c>
      <c r="L89" s="26" t="s">
        <v>260</v>
      </c>
      <c r="M89" s="29">
        <v>6</v>
      </c>
      <c r="N89" s="30">
        <v>0.95</v>
      </c>
      <c r="O89" s="31" t="s">
        <v>654</v>
      </c>
      <c r="P89" s="66">
        <v>40854</v>
      </c>
      <c r="Q89" s="66">
        <v>41628</v>
      </c>
      <c r="R89" s="67" t="s">
        <v>654</v>
      </c>
      <c r="S89" s="34">
        <v>2013</v>
      </c>
      <c r="T89" s="35">
        <v>589500</v>
      </c>
      <c r="U89" s="68">
        <v>1071250790</v>
      </c>
      <c r="V89" s="68" t="s">
        <v>56</v>
      </c>
      <c r="W89" s="38" t="s">
        <v>57</v>
      </c>
      <c r="X89" s="39" t="s">
        <v>57</v>
      </c>
      <c r="Y89" s="40">
        <v>1</v>
      </c>
      <c r="Z89" s="77">
        <v>1071250790</v>
      </c>
      <c r="AA89" s="41">
        <v>1817</v>
      </c>
      <c r="AB89" s="189">
        <v>1726</v>
      </c>
      <c r="AC89" s="195"/>
      <c r="AD89" s="32"/>
      <c r="AE89" s="206"/>
      <c r="AF89" s="195">
        <v>81</v>
      </c>
      <c r="AG89" s="32">
        <v>10</v>
      </c>
      <c r="AH89" s="206">
        <v>15</v>
      </c>
      <c r="AI89" s="195">
        <v>81</v>
      </c>
      <c r="AJ89" s="32">
        <v>10</v>
      </c>
      <c r="AK89" s="206">
        <v>22</v>
      </c>
      <c r="AL89" s="220" t="s">
        <v>318</v>
      </c>
      <c r="AM89" s="233" t="s">
        <v>656</v>
      </c>
      <c r="AT89" s="121"/>
      <c r="AU89" s="122"/>
    </row>
    <row r="90" spans="1:47" s="23" customFormat="1" ht="71.25" x14ac:dyDescent="0.25">
      <c r="A90" s="43" t="s">
        <v>246</v>
      </c>
      <c r="B90" s="44" t="s">
        <v>255</v>
      </c>
      <c r="C90" s="45" t="s">
        <v>256</v>
      </c>
      <c r="D90" s="46" t="s">
        <v>654</v>
      </c>
      <c r="E90" s="46" t="s">
        <v>654</v>
      </c>
      <c r="F90" s="46" t="s">
        <v>318</v>
      </c>
      <c r="G90" s="46" t="s">
        <v>318</v>
      </c>
      <c r="H90" s="46" t="s">
        <v>318</v>
      </c>
      <c r="I90" s="46" t="s">
        <v>318</v>
      </c>
      <c r="J90" s="46" t="s">
        <v>318</v>
      </c>
      <c r="K90" s="47" t="s">
        <v>261</v>
      </c>
      <c r="L90" s="45" t="s">
        <v>262</v>
      </c>
      <c r="M90" s="48" t="s">
        <v>74</v>
      </c>
      <c r="N90" s="49">
        <v>1</v>
      </c>
      <c r="O90" s="50" t="s">
        <v>654</v>
      </c>
      <c r="P90" s="71">
        <v>41686</v>
      </c>
      <c r="Q90" s="71">
        <v>42160</v>
      </c>
      <c r="R90" s="72" t="s">
        <v>654</v>
      </c>
      <c r="S90" s="53">
        <v>2015</v>
      </c>
      <c r="T90" s="54">
        <v>644350</v>
      </c>
      <c r="U90" s="55">
        <v>1504181560</v>
      </c>
      <c r="V90" s="55" t="s">
        <v>56</v>
      </c>
      <c r="W90" s="56" t="s">
        <v>57</v>
      </c>
      <c r="X90" s="57" t="s">
        <v>57</v>
      </c>
      <c r="Y90" s="58">
        <v>1</v>
      </c>
      <c r="Z90" s="117">
        <v>1504181560</v>
      </c>
      <c r="AA90" s="59">
        <v>2334</v>
      </c>
      <c r="AB90" s="190">
        <v>2334</v>
      </c>
      <c r="AC90" s="196"/>
      <c r="AD90" s="51"/>
      <c r="AE90" s="207"/>
      <c r="AF90" s="196"/>
      <c r="AG90" s="51"/>
      <c r="AH90" s="207"/>
      <c r="AI90" s="196"/>
      <c r="AJ90" s="51"/>
      <c r="AK90" s="207"/>
      <c r="AL90" s="221" t="s">
        <v>654</v>
      </c>
      <c r="AM90" s="234" t="s">
        <v>656</v>
      </c>
    </row>
    <row r="91" spans="1:47" s="23" customFormat="1" ht="85.5" x14ac:dyDescent="0.25">
      <c r="A91" s="4" t="s">
        <v>263</v>
      </c>
      <c r="B91" s="5" t="s">
        <v>264</v>
      </c>
      <c r="C91" s="6" t="s">
        <v>248</v>
      </c>
      <c r="D91" s="7" t="s">
        <v>318</v>
      </c>
      <c r="E91" s="7" t="s">
        <v>318</v>
      </c>
      <c r="F91" s="7" t="s">
        <v>318</v>
      </c>
      <c r="G91" s="7" t="s">
        <v>318</v>
      </c>
      <c r="H91" s="7" t="s">
        <v>318</v>
      </c>
      <c r="I91" s="7" t="s">
        <v>318</v>
      </c>
      <c r="J91" s="7" t="s">
        <v>654</v>
      </c>
      <c r="K91" s="8" t="s">
        <v>249</v>
      </c>
      <c r="L91" s="6" t="s">
        <v>250</v>
      </c>
      <c r="M91" s="9">
        <v>19</v>
      </c>
      <c r="N91" s="61">
        <v>0.7</v>
      </c>
      <c r="O91" s="62" t="s">
        <v>654</v>
      </c>
      <c r="P91" s="74">
        <v>40186</v>
      </c>
      <c r="Q91" s="74">
        <v>40561</v>
      </c>
      <c r="R91" s="63" t="s">
        <v>654</v>
      </c>
      <c r="S91" s="64">
        <v>2011</v>
      </c>
      <c r="T91" s="14">
        <v>535600</v>
      </c>
      <c r="U91" s="65">
        <v>3104182180</v>
      </c>
      <c r="V91" s="65" t="s">
        <v>56</v>
      </c>
      <c r="W91" s="17" t="s">
        <v>57</v>
      </c>
      <c r="X91" s="18" t="s">
        <v>57</v>
      </c>
      <c r="Y91" s="19">
        <v>1</v>
      </c>
      <c r="Z91" s="76">
        <v>3104182180</v>
      </c>
      <c r="AA91" s="20">
        <v>5796</v>
      </c>
      <c r="AB91" s="188">
        <v>4057</v>
      </c>
      <c r="AC91" s="194"/>
      <c r="AD91" s="11"/>
      <c r="AE91" s="205"/>
      <c r="AF91" s="194">
        <v>81</v>
      </c>
      <c r="AG91" s="11">
        <v>10</v>
      </c>
      <c r="AH91" s="205">
        <v>15</v>
      </c>
      <c r="AI91" s="194"/>
      <c r="AJ91" s="11"/>
      <c r="AK91" s="205"/>
      <c r="AL91" s="219" t="s">
        <v>318</v>
      </c>
      <c r="AM91" s="232" t="s">
        <v>656</v>
      </c>
      <c r="AT91" s="121"/>
    </row>
    <row r="92" spans="1:47" s="23" customFormat="1" ht="85.5" x14ac:dyDescent="0.25">
      <c r="A92" s="24" t="s">
        <v>263</v>
      </c>
      <c r="B92" s="25" t="s">
        <v>264</v>
      </c>
      <c r="C92" s="26" t="s">
        <v>248</v>
      </c>
      <c r="D92" s="27" t="s">
        <v>318</v>
      </c>
      <c r="E92" s="27" t="s">
        <v>318</v>
      </c>
      <c r="F92" s="27" t="s">
        <v>318</v>
      </c>
      <c r="G92" s="27" t="s">
        <v>318</v>
      </c>
      <c r="H92" s="27" t="s">
        <v>318</v>
      </c>
      <c r="I92" s="27" t="s">
        <v>318</v>
      </c>
      <c r="J92" s="27" t="s">
        <v>654</v>
      </c>
      <c r="K92" s="28" t="s">
        <v>249</v>
      </c>
      <c r="L92" s="26" t="s">
        <v>250</v>
      </c>
      <c r="M92" s="29">
        <v>24</v>
      </c>
      <c r="N92" s="30">
        <v>0.7</v>
      </c>
      <c r="O92" s="31" t="s">
        <v>654</v>
      </c>
      <c r="P92" s="66">
        <v>40561</v>
      </c>
      <c r="Q92" s="66">
        <v>41500</v>
      </c>
      <c r="R92" s="67" t="s">
        <v>654</v>
      </c>
      <c r="S92" s="34">
        <v>2013</v>
      </c>
      <c r="T92" s="35">
        <v>589500</v>
      </c>
      <c r="U92" s="68">
        <v>4481543752</v>
      </c>
      <c r="V92" s="68" t="s">
        <v>56</v>
      </c>
      <c r="W92" s="38" t="s">
        <v>57</v>
      </c>
      <c r="X92" s="39" t="s">
        <v>57</v>
      </c>
      <c r="Y92" s="40">
        <v>1</v>
      </c>
      <c r="Z92" s="77">
        <v>4481543752</v>
      </c>
      <c r="AA92" s="41">
        <v>7602</v>
      </c>
      <c r="AB92" s="189">
        <v>5321</v>
      </c>
      <c r="AC92" s="195"/>
      <c r="AD92" s="32"/>
      <c r="AE92" s="206"/>
      <c r="AF92" s="195">
        <v>81</v>
      </c>
      <c r="AG92" s="32">
        <v>10</v>
      </c>
      <c r="AH92" s="206">
        <v>15</v>
      </c>
      <c r="AI92" s="195"/>
      <c r="AJ92" s="32"/>
      <c r="AK92" s="206"/>
      <c r="AL92" s="220" t="s">
        <v>318</v>
      </c>
      <c r="AM92" s="233" t="s">
        <v>656</v>
      </c>
      <c r="AT92" s="121"/>
    </row>
    <row r="93" spans="1:47" s="23" customFormat="1" ht="71.25" x14ac:dyDescent="0.25">
      <c r="A93" s="24" t="s">
        <v>263</v>
      </c>
      <c r="B93" s="25" t="s">
        <v>265</v>
      </c>
      <c r="C93" s="26" t="s">
        <v>252</v>
      </c>
      <c r="D93" s="27" t="s">
        <v>318</v>
      </c>
      <c r="E93" s="27" t="s">
        <v>318</v>
      </c>
      <c r="F93" s="27" t="s">
        <v>318</v>
      </c>
      <c r="G93" s="27" t="s">
        <v>318</v>
      </c>
      <c r="H93" s="27" t="s">
        <v>318</v>
      </c>
      <c r="I93" s="27" t="s">
        <v>318</v>
      </c>
      <c r="J93" s="27" t="s">
        <v>654</v>
      </c>
      <c r="K93" s="28" t="s">
        <v>253</v>
      </c>
      <c r="L93" s="26" t="s">
        <v>254</v>
      </c>
      <c r="M93" s="29" t="s">
        <v>74</v>
      </c>
      <c r="N93" s="30">
        <v>0.5</v>
      </c>
      <c r="O93" s="31" t="s">
        <v>654</v>
      </c>
      <c r="P93" s="66">
        <v>39595</v>
      </c>
      <c r="Q93" s="66">
        <v>42155</v>
      </c>
      <c r="R93" s="67" t="s">
        <v>654</v>
      </c>
      <c r="S93" s="34">
        <v>2015</v>
      </c>
      <c r="T93" s="35">
        <v>644350</v>
      </c>
      <c r="U93" s="68">
        <v>37484102759</v>
      </c>
      <c r="V93" s="68" t="s">
        <v>56</v>
      </c>
      <c r="W93" s="38" t="s">
        <v>57</v>
      </c>
      <c r="X93" s="39" t="s">
        <v>57</v>
      </c>
      <c r="Y93" s="40">
        <v>1</v>
      </c>
      <c r="Z93" s="77">
        <v>37484102759</v>
      </c>
      <c r="AA93" s="41">
        <v>58174</v>
      </c>
      <c r="AB93" s="189">
        <v>29087</v>
      </c>
      <c r="AC93" s="195">
        <v>80</v>
      </c>
      <c r="AD93" s="32">
        <v>10</v>
      </c>
      <c r="AE93" s="206">
        <v>16</v>
      </c>
      <c r="AF93" s="195"/>
      <c r="AG93" s="32"/>
      <c r="AH93" s="206"/>
      <c r="AI93" s="195"/>
      <c r="AJ93" s="32"/>
      <c r="AK93" s="206"/>
      <c r="AL93" s="220" t="s">
        <v>654</v>
      </c>
      <c r="AM93" s="233" t="s">
        <v>656</v>
      </c>
      <c r="AT93" s="121"/>
    </row>
    <row r="94" spans="1:47" s="23" customFormat="1" ht="71.25" x14ac:dyDescent="0.25">
      <c r="A94" s="24" t="s">
        <v>263</v>
      </c>
      <c r="B94" s="25" t="s">
        <v>266</v>
      </c>
      <c r="C94" s="26" t="s">
        <v>256</v>
      </c>
      <c r="D94" s="27" t="s">
        <v>318</v>
      </c>
      <c r="E94" s="27" t="s">
        <v>318</v>
      </c>
      <c r="F94" s="27" t="s">
        <v>318</v>
      </c>
      <c r="G94" s="27" t="s">
        <v>318</v>
      </c>
      <c r="H94" s="27" t="s">
        <v>318</v>
      </c>
      <c r="I94" s="27" t="s">
        <v>318</v>
      </c>
      <c r="J94" s="27" t="s">
        <v>654</v>
      </c>
      <c r="K94" s="28" t="s">
        <v>257</v>
      </c>
      <c r="L94" s="26" t="s">
        <v>258</v>
      </c>
      <c r="M94" s="29">
        <v>99</v>
      </c>
      <c r="N94" s="30">
        <v>0.8</v>
      </c>
      <c r="O94" s="31" t="s">
        <v>654</v>
      </c>
      <c r="P94" s="66">
        <v>41282</v>
      </c>
      <c r="Q94" s="66">
        <v>41818</v>
      </c>
      <c r="R94" s="67" t="s">
        <v>654</v>
      </c>
      <c r="S94" s="34">
        <v>2014</v>
      </c>
      <c r="T94" s="35">
        <v>616000</v>
      </c>
      <c r="U94" s="68">
        <v>1544774057</v>
      </c>
      <c r="V94" s="68" t="s">
        <v>56</v>
      </c>
      <c r="W94" s="38" t="s">
        <v>57</v>
      </c>
      <c r="X94" s="39" t="s">
        <v>57</v>
      </c>
      <c r="Y94" s="40">
        <v>1</v>
      </c>
      <c r="Z94" s="77">
        <v>1544774057</v>
      </c>
      <c r="AA94" s="41">
        <v>2508</v>
      </c>
      <c r="AB94" s="189">
        <v>2006</v>
      </c>
      <c r="AC94" s="195"/>
      <c r="AD94" s="32"/>
      <c r="AE94" s="206"/>
      <c r="AF94" s="195">
        <v>81</v>
      </c>
      <c r="AG94" s="32">
        <v>10</v>
      </c>
      <c r="AH94" s="206">
        <v>15</v>
      </c>
      <c r="AI94" s="195">
        <v>81</v>
      </c>
      <c r="AJ94" s="32">
        <v>10</v>
      </c>
      <c r="AK94" s="206">
        <v>22</v>
      </c>
      <c r="AL94" s="220" t="s">
        <v>318</v>
      </c>
      <c r="AM94" s="233" t="s">
        <v>656</v>
      </c>
      <c r="AT94" s="121"/>
    </row>
    <row r="95" spans="1:47" s="23" customFormat="1" ht="57" x14ac:dyDescent="0.25">
      <c r="A95" s="24" t="s">
        <v>263</v>
      </c>
      <c r="B95" s="25" t="s">
        <v>266</v>
      </c>
      <c r="C95" s="26" t="s">
        <v>256</v>
      </c>
      <c r="D95" s="27" t="s">
        <v>318</v>
      </c>
      <c r="E95" s="27" t="s">
        <v>318</v>
      </c>
      <c r="F95" s="27" t="s">
        <v>318</v>
      </c>
      <c r="G95" s="27" t="s">
        <v>318</v>
      </c>
      <c r="H95" s="27" t="s">
        <v>318</v>
      </c>
      <c r="I95" s="27" t="s">
        <v>318</v>
      </c>
      <c r="J95" s="27" t="s">
        <v>654</v>
      </c>
      <c r="K95" s="28" t="s">
        <v>259</v>
      </c>
      <c r="L95" s="26" t="s">
        <v>260</v>
      </c>
      <c r="M95" s="29">
        <v>6</v>
      </c>
      <c r="N95" s="30">
        <v>0.95</v>
      </c>
      <c r="O95" s="31" t="s">
        <v>654</v>
      </c>
      <c r="P95" s="66">
        <v>40854</v>
      </c>
      <c r="Q95" s="66">
        <v>41628</v>
      </c>
      <c r="R95" s="67" t="s">
        <v>654</v>
      </c>
      <c r="S95" s="34">
        <v>2013</v>
      </c>
      <c r="T95" s="35">
        <v>589500</v>
      </c>
      <c r="U95" s="68">
        <v>1071250790</v>
      </c>
      <c r="V95" s="68" t="s">
        <v>56</v>
      </c>
      <c r="W95" s="38" t="s">
        <v>57</v>
      </c>
      <c r="X95" s="39" t="s">
        <v>57</v>
      </c>
      <c r="Y95" s="40">
        <v>1</v>
      </c>
      <c r="Z95" s="77">
        <v>1071250790</v>
      </c>
      <c r="AA95" s="41">
        <v>1817</v>
      </c>
      <c r="AB95" s="189">
        <v>1726</v>
      </c>
      <c r="AC95" s="195"/>
      <c r="AD95" s="32"/>
      <c r="AE95" s="206"/>
      <c r="AF95" s="195">
        <v>81</v>
      </c>
      <c r="AG95" s="32">
        <v>10</v>
      </c>
      <c r="AH95" s="206">
        <v>15</v>
      </c>
      <c r="AI95" s="195">
        <v>81</v>
      </c>
      <c r="AJ95" s="32">
        <v>10</v>
      </c>
      <c r="AK95" s="206">
        <v>22</v>
      </c>
      <c r="AL95" s="220" t="s">
        <v>318</v>
      </c>
      <c r="AM95" s="233" t="s">
        <v>656</v>
      </c>
      <c r="AT95" s="121"/>
      <c r="AU95" s="122"/>
    </row>
    <row r="96" spans="1:47" s="23" customFormat="1" ht="71.25" x14ac:dyDescent="0.25">
      <c r="A96" s="24" t="s">
        <v>263</v>
      </c>
      <c r="B96" s="44" t="s">
        <v>266</v>
      </c>
      <c r="C96" s="45" t="s">
        <v>256</v>
      </c>
      <c r="D96" s="46" t="s">
        <v>318</v>
      </c>
      <c r="E96" s="46" t="s">
        <v>318</v>
      </c>
      <c r="F96" s="46" t="s">
        <v>318</v>
      </c>
      <c r="G96" s="46" t="s">
        <v>318</v>
      </c>
      <c r="H96" s="46" t="s">
        <v>318</v>
      </c>
      <c r="I96" s="46" t="s">
        <v>318</v>
      </c>
      <c r="J96" s="46" t="s">
        <v>654</v>
      </c>
      <c r="K96" s="47" t="s">
        <v>261</v>
      </c>
      <c r="L96" s="45" t="s">
        <v>262</v>
      </c>
      <c r="M96" s="48" t="s">
        <v>74</v>
      </c>
      <c r="N96" s="49">
        <v>1</v>
      </c>
      <c r="O96" s="50" t="s">
        <v>654</v>
      </c>
      <c r="P96" s="71">
        <v>41686</v>
      </c>
      <c r="Q96" s="71">
        <v>42160</v>
      </c>
      <c r="R96" s="72" t="s">
        <v>654</v>
      </c>
      <c r="S96" s="53">
        <v>2015</v>
      </c>
      <c r="T96" s="54">
        <v>644350</v>
      </c>
      <c r="U96" s="55">
        <v>1504181560</v>
      </c>
      <c r="V96" s="55" t="s">
        <v>56</v>
      </c>
      <c r="W96" s="56" t="s">
        <v>57</v>
      </c>
      <c r="X96" s="57" t="s">
        <v>57</v>
      </c>
      <c r="Y96" s="58">
        <v>1</v>
      </c>
      <c r="Z96" s="117">
        <v>1504181560</v>
      </c>
      <c r="AA96" s="59">
        <v>2334</v>
      </c>
      <c r="AB96" s="190">
        <v>2334</v>
      </c>
      <c r="AC96" s="196"/>
      <c r="AD96" s="51"/>
      <c r="AE96" s="207"/>
      <c r="AF96" s="196"/>
      <c r="AG96" s="51"/>
      <c r="AH96" s="207"/>
      <c r="AI96" s="196"/>
      <c r="AJ96" s="51"/>
      <c r="AK96" s="207"/>
      <c r="AL96" s="221" t="s">
        <v>654</v>
      </c>
      <c r="AM96" s="234" t="s">
        <v>656</v>
      </c>
    </row>
    <row r="97" spans="1:40" s="23" customFormat="1" ht="85.5" x14ac:dyDescent="0.25">
      <c r="A97" s="4" t="s">
        <v>267</v>
      </c>
      <c r="B97" s="5" t="s">
        <v>268</v>
      </c>
      <c r="C97" s="6" t="s">
        <v>269</v>
      </c>
      <c r="D97" s="7" t="s">
        <v>654</v>
      </c>
      <c r="E97" s="7" t="s">
        <v>654</v>
      </c>
      <c r="F97" s="7" t="s">
        <v>654</v>
      </c>
      <c r="G97" s="7" t="s">
        <v>654</v>
      </c>
      <c r="H97" s="7" t="s">
        <v>654</v>
      </c>
      <c r="I97" s="7" t="s">
        <v>654</v>
      </c>
      <c r="J97" s="7" t="s">
        <v>654</v>
      </c>
      <c r="K97" s="8" t="s">
        <v>270</v>
      </c>
      <c r="L97" s="6" t="s">
        <v>271</v>
      </c>
      <c r="M97" s="9">
        <v>7</v>
      </c>
      <c r="N97" s="61">
        <v>1</v>
      </c>
      <c r="O97" s="62" t="s">
        <v>654</v>
      </c>
      <c r="P97" s="74">
        <v>37573</v>
      </c>
      <c r="Q97" s="74">
        <v>39407</v>
      </c>
      <c r="R97" s="63" t="s">
        <v>654</v>
      </c>
      <c r="S97" s="64">
        <v>2007</v>
      </c>
      <c r="T97" s="14">
        <v>433700</v>
      </c>
      <c r="U97" s="65">
        <v>938246.05</v>
      </c>
      <c r="V97" s="65" t="s">
        <v>49</v>
      </c>
      <c r="W97" s="17">
        <v>1.4722999999999999</v>
      </c>
      <c r="X97" s="18">
        <v>1381379.6594150001</v>
      </c>
      <c r="Y97" s="19">
        <v>2056.2800000000002</v>
      </c>
      <c r="Z97" s="76">
        <v>2840503366.0618768</v>
      </c>
      <c r="AA97" s="20">
        <v>6549</v>
      </c>
      <c r="AB97" s="188">
        <v>6549</v>
      </c>
      <c r="AC97" s="194">
        <v>80</v>
      </c>
      <c r="AD97" s="11">
        <v>10</v>
      </c>
      <c r="AE97" s="205">
        <v>16</v>
      </c>
      <c r="AF97" s="194">
        <v>81</v>
      </c>
      <c r="AG97" s="11">
        <v>10</v>
      </c>
      <c r="AH97" s="205">
        <v>15</v>
      </c>
      <c r="AI97" s="194"/>
      <c r="AJ97" s="11"/>
      <c r="AK97" s="205"/>
      <c r="AL97" s="219" t="s">
        <v>318</v>
      </c>
      <c r="AM97" s="232" t="s">
        <v>656</v>
      </c>
    </row>
    <row r="98" spans="1:40" s="23" customFormat="1" ht="114" x14ac:dyDescent="0.25">
      <c r="A98" s="24" t="s">
        <v>267</v>
      </c>
      <c r="B98" s="25" t="s">
        <v>268</v>
      </c>
      <c r="C98" s="26" t="s">
        <v>269</v>
      </c>
      <c r="D98" s="27" t="s">
        <v>654</v>
      </c>
      <c r="E98" s="27" t="s">
        <v>654</v>
      </c>
      <c r="F98" s="27" t="s">
        <v>654</v>
      </c>
      <c r="G98" s="27" t="s">
        <v>654</v>
      </c>
      <c r="H98" s="27" t="s">
        <v>654</v>
      </c>
      <c r="I98" s="27" t="s">
        <v>654</v>
      </c>
      <c r="J98" s="27" t="s">
        <v>654</v>
      </c>
      <c r="K98" s="28" t="s">
        <v>270</v>
      </c>
      <c r="L98" s="26" t="s">
        <v>272</v>
      </c>
      <c r="M98" s="29">
        <v>15</v>
      </c>
      <c r="N98" s="30">
        <v>1</v>
      </c>
      <c r="O98" s="31" t="s">
        <v>654</v>
      </c>
      <c r="P98" s="66">
        <v>38260</v>
      </c>
      <c r="Q98" s="66">
        <v>39043</v>
      </c>
      <c r="R98" s="67" t="s">
        <v>654</v>
      </c>
      <c r="S98" s="34">
        <v>2006</v>
      </c>
      <c r="T98" s="35">
        <v>408000</v>
      </c>
      <c r="U98" s="68">
        <v>1703434.48</v>
      </c>
      <c r="V98" s="68" t="s">
        <v>49</v>
      </c>
      <c r="W98" s="38">
        <v>1.2818000000000001</v>
      </c>
      <c r="X98" s="39">
        <v>2183462.3164639999</v>
      </c>
      <c r="Y98" s="40">
        <v>2282.67</v>
      </c>
      <c r="Z98" s="77">
        <v>4984123925.9228792</v>
      </c>
      <c r="AA98" s="41">
        <v>12216</v>
      </c>
      <c r="AB98" s="189">
        <v>12216</v>
      </c>
      <c r="AC98" s="195">
        <v>80</v>
      </c>
      <c r="AD98" s="32">
        <v>10</v>
      </c>
      <c r="AE98" s="206">
        <v>16</v>
      </c>
      <c r="AF98" s="195">
        <v>81</v>
      </c>
      <c r="AG98" s="32">
        <v>10</v>
      </c>
      <c r="AH98" s="206">
        <v>15</v>
      </c>
      <c r="AI98" s="195">
        <v>81</v>
      </c>
      <c r="AJ98" s="32">
        <v>10</v>
      </c>
      <c r="AK98" s="206">
        <v>22</v>
      </c>
      <c r="AL98" s="220" t="s">
        <v>318</v>
      </c>
      <c r="AM98" s="233" t="s">
        <v>656</v>
      </c>
    </row>
    <row r="99" spans="1:40" s="23" customFormat="1" ht="71.25" x14ac:dyDescent="0.25">
      <c r="A99" s="24" t="s">
        <v>267</v>
      </c>
      <c r="B99" s="25" t="s">
        <v>273</v>
      </c>
      <c r="C99" s="26" t="s">
        <v>274</v>
      </c>
      <c r="D99" s="27" t="s">
        <v>654</v>
      </c>
      <c r="E99" s="27" t="s">
        <v>654</v>
      </c>
      <c r="F99" s="27" t="s">
        <v>654</v>
      </c>
      <c r="G99" s="27" t="s">
        <v>654</v>
      </c>
      <c r="H99" s="27" t="s">
        <v>654</v>
      </c>
      <c r="I99" s="27" t="s">
        <v>654</v>
      </c>
      <c r="J99" s="27" t="s">
        <v>654</v>
      </c>
      <c r="K99" s="28" t="s">
        <v>275</v>
      </c>
      <c r="L99" s="26" t="s">
        <v>276</v>
      </c>
      <c r="M99" s="29">
        <v>8</v>
      </c>
      <c r="N99" s="30">
        <v>1</v>
      </c>
      <c r="O99" s="31" t="s">
        <v>654</v>
      </c>
      <c r="P99" s="66">
        <v>38937</v>
      </c>
      <c r="Q99" s="66">
        <v>40305</v>
      </c>
      <c r="R99" s="67" t="s">
        <v>654</v>
      </c>
      <c r="S99" s="34">
        <v>2010</v>
      </c>
      <c r="T99" s="35">
        <v>515000</v>
      </c>
      <c r="U99" s="68">
        <v>2538434857</v>
      </c>
      <c r="V99" s="68" t="s">
        <v>56</v>
      </c>
      <c r="W99" s="38" t="s">
        <v>57</v>
      </c>
      <c r="X99" s="39" t="s">
        <v>57</v>
      </c>
      <c r="Y99" s="40">
        <v>1</v>
      </c>
      <c r="Z99" s="77">
        <v>2538434857</v>
      </c>
      <c r="AA99" s="41">
        <v>4929</v>
      </c>
      <c r="AB99" s="189">
        <v>4929</v>
      </c>
      <c r="AC99" s="195">
        <v>80</v>
      </c>
      <c r="AD99" s="32">
        <v>10</v>
      </c>
      <c r="AE99" s="206">
        <v>16</v>
      </c>
      <c r="AF99" s="195">
        <v>81</v>
      </c>
      <c r="AG99" s="32">
        <v>10</v>
      </c>
      <c r="AH99" s="206">
        <v>15</v>
      </c>
      <c r="AI99" s="195">
        <v>81</v>
      </c>
      <c r="AJ99" s="32">
        <v>10</v>
      </c>
      <c r="AK99" s="206">
        <v>22</v>
      </c>
      <c r="AL99" s="220" t="s">
        <v>318</v>
      </c>
      <c r="AM99" s="233" t="s">
        <v>656</v>
      </c>
    </row>
    <row r="100" spans="1:40" s="23" customFormat="1" ht="42.75" x14ac:dyDescent="0.25">
      <c r="A100" s="24" t="s">
        <v>267</v>
      </c>
      <c r="B100" s="25" t="s">
        <v>273</v>
      </c>
      <c r="C100" s="26" t="s">
        <v>274</v>
      </c>
      <c r="D100" s="27" t="s">
        <v>654</v>
      </c>
      <c r="E100" s="27" t="s">
        <v>654</v>
      </c>
      <c r="F100" s="27" t="s">
        <v>654</v>
      </c>
      <c r="G100" s="27" t="s">
        <v>654</v>
      </c>
      <c r="H100" s="27" t="s">
        <v>654</v>
      </c>
      <c r="I100" s="27" t="s">
        <v>654</v>
      </c>
      <c r="J100" s="27" t="s">
        <v>654</v>
      </c>
      <c r="K100" s="28" t="s">
        <v>170</v>
      </c>
      <c r="L100" s="26" t="s">
        <v>277</v>
      </c>
      <c r="M100" s="29">
        <v>9</v>
      </c>
      <c r="N100" s="30">
        <v>0.45</v>
      </c>
      <c r="O100" s="31" t="s">
        <v>654</v>
      </c>
      <c r="P100" s="66">
        <v>39856</v>
      </c>
      <c r="Q100" s="66">
        <v>40979</v>
      </c>
      <c r="R100" s="67" t="s">
        <v>654</v>
      </c>
      <c r="S100" s="34">
        <v>2012</v>
      </c>
      <c r="T100" s="35">
        <v>566700</v>
      </c>
      <c r="U100" s="68">
        <v>3720919329.1999998</v>
      </c>
      <c r="V100" s="68" t="s">
        <v>56</v>
      </c>
      <c r="W100" s="38" t="s">
        <v>57</v>
      </c>
      <c r="X100" s="39" t="s">
        <v>57</v>
      </c>
      <c r="Y100" s="40">
        <v>1</v>
      </c>
      <c r="Z100" s="77">
        <v>3720919329.1999998</v>
      </c>
      <c r="AA100" s="41">
        <v>6566</v>
      </c>
      <c r="AB100" s="189">
        <v>2955</v>
      </c>
      <c r="AC100" s="195">
        <v>80</v>
      </c>
      <c r="AD100" s="32">
        <v>10</v>
      </c>
      <c r="AE100" s="206">
        <v>16</v>
      </c>
      <c r="AF100" s="195">
        <v>81</v>
      </c>
      <c r="AG100" s="32">
        <v>10</v>
      </c>
      <c r="AH100" s="206">
        <v>15</v>
      </c>
      <c r="AI100" s="195">
        <v>81</v>
      </c>
      <c r="AJ100" s="32">
        <v>10</v>
      </c>
      <c r="AK100" s="206">
        <v>22</v>
      </c>
      <c r="AL100" s="220" t="s">
        <v>318</v>
      </c>
      <c r="AM100" s="233" t="s">
        <v>656</v>
      </c>
    </row>
    <row r="101" spans="1:40" s="23" customFormat="1" ht="99.75" x14ac:dyDescent="0.25">
      <c r="A101" s="43" t="s">
        <v>267</v>
      </c>
      <c r="B101" s="44" t="s">
        <v>273</v>
      </c>
      <c r="C101" s="45" t="s">
        <v>274</v>
      </c>
      <c r="D101" s="46" t="s">
        <v>654</v>
      </c>
      <c r="E101" s="46" t="s">
        <v>654</v>
      </c>
      <c r="F101" s="46" t="s">
        <v>654</v>
      </c>
      <c r="G101" s="46" t="s">
        <v>654</v>
      </c>
      <c r="H101" s="46" t="s">
        <v>654</v>
      </c>
      <c r="I101" s="46" t="s">
        <v>654</v>
      </c>
      <c r="J101" s="46" t="s">
        <v>654</v>
      </c>
      <c r="K101" s="47" t="s">
        <v>278</v>
      </c>
      <c r="L101" s="45" t="s">
        <v>279</v>
      </c>
      <c r="M101" s="48" t="s">
        <v>74</v>
      </c>
      <c r="N101" s="49">
        <v>0.33333333333333337</v>
      </c>
      <c r="O101" s="50" t="s">
        <v>654</v>
      </c>
      <c r="P101" s="71">
        <v>41099</v>
      </c>
      <c r="Q101" s="71">
        <v>42132</v>
      </c>
      <c r="R101" s="72" t="s">
        <v>654</v>
      </c>
      <c r="S101" s="53">
        <v>2015</v>
      </c>
      <c r="T101" s="54">
        <v>644350</v>
      </c>
      <c r="U101" s="55">
        <v>4638421702</v>
      </c>
      <c r="V101" s="55" t="s">
        <v>56</v>
      </c>
      <c r="W101" s="56" t="s">
        <v>57</v>
      </c>
      <c r="X101" s="57" t="s">
        <v>57</v>
      </c>
      <c r="Y101" s="58">
        <v>1</v>
      </c>
      <c r="Z101" s="117">
        <v>4638421702</v>
      </c>
      <c r="AA101" s="59">
        <v>7199</v>
      </c>
      <c r="AB101" s="190">
        <v>2400</v>
      </c>
      <c r="AC101" s="196"/>
      <c r="AD101" s="51"/>
      <c r="AE101" s="207"/>
      <c r="AF101" s="196"/>
      <c r="AG101" s="51"/>
      <c r="AH101" s="207"/>
      <c r="AI101" s="196"/>
      <c r="AJ101" s="51"/>
      <c r="AK101" s="207"/>
      <c r="AL101" s="221" t="s">
        <v>654</v>
      </c>
      <c r="AM101" s="234" t="s">
        <v>656</v>
      </c>
      <c r="AN101" s="122"/>
    </row>
    <row r="102" spans="1:40" s="23" customFormat="1" ht="71.25" x14ac:dyDescent="0.25">
      <c r="A102" s="4" t="s">
        <v>280</v>
      </c>
      <c r="B102" s="5" t="s">
        <v>281</v>
      </c>
      <c r="C102" s="6" t="s">
        <v>282</v>
      </c>
      <c r="D102" s="7" t="s">
        <v>654</v>
      </c>
      <c r="E102" s="7" t="s">
        <v>654</v>
      </c>
      <c r="F102" s="7" t="s">
        <v>654</v>
      </c>
      <c r="G102" s="7" t="s">
        <v>654</v>
      </c>
      <c r="H102" s="7" t="s">
        <v>654</v>
      </c>
      <c r="I102" s="7" t="s">
        <v>654</v>
      </c>
      <c r="J102" s="7" t="s">
        <v>654</v>
      </c>
      <c r="K102" s="8" t="s">
        <v>283</v>
      </c>
      <c r="L102" s="6" t="s">
        <v>284</v>
      </c>
      <c r="M102" s="9">
        <v>1</v>
      </c>
      <c r="N102" s="61">
        <v>1</v>
      </c>
      <c r="O102" s="62" t="s">
        <v>654</v>
      </c>
      <c r="P102" s="74">
        <v>39062</v>
      </c>
      <c r="Q102" s="74">
        <v>40476</v>
      </c>
      <c r="R102" s="63" t="s">
        <v>654</v>
      </c>
      <c r="S102" s="64">
        <v>2010</v>
      </c>
      <c r="T102" s="14">
        <v>515000</v>
      </c>
      <c r="U102" s="65">
        <v>2398644428</v>
      </c>
      <c r="V102" s="65" t="s">
        <v>56</v>
      </c>
      <c r="W102" s="17" t="s">
        <v>57</v>
      </c>
      <c r="X102" s="18" t="s">
        <v>57</v>
      </c>
      <c r="Y102" s="19">
        <v>1</v>
      </c>
      <c r="Z102" s="76">
        <v>2398644428</v>
      </c>
      <c r="AA102" s="20">
        <v>4658</v>
      </c>
      <c r="AB102" s="188">
        <v>4658</v>
      </c>
      <c r="AC102" s="194">
        <v>80</v>
      </c>
      <c r="AD102" s="11">
        <v>10</v>
      </c>
      <c r="AE102" s="205">
        <v>16</v>
      </c>
      <c r="AF102" s="194">
        <v>81</v>
      </c>
      <c r="AG102" s="11">
        <v>10</v>
      </c>
      <c r="AH102" s="205">
        <v>15</v>
      </c>
      <c r="AI102" s="194">
        <v>81</v>
      </c>
      <c r="AJ102" s="11">
        <v>10</v>
      </c>
      <c r="AK102" s="205">
        <v>22</v>
      </c>
      <c r="AL102" s="219" t="s">
        <v>318</v>
      </c>
      <c r="AM102" s="232" t="s">
        <v>656</v>
      </c>
    </row>
    <row r="103" spans="1:40" s="23" customFormat="1" ht="128.25" x14ac:dyDescent="0.25">
      <c r="A103" s="24" t="s">
        <v>280</v>
      </c>
      <c r="B103" s="25" t="s">
        <v>281</v>
      </c>
      <c r="C103" s="26" t="s">
        <v>282</v>
      </c>
      <c r="D103" s="27" t="s">
        <v>654</v>
      </c>
      <c r="E103" s="27" t="s">
        <v>654</v>
      </c>
      <c r="F103" s="27" t="s">
        <v>654</v>
      </c>
      <c r="G103" s="27" t="s">
        <v>654</v>
      </c>
      <c r="H103" s="27" t="s">
        <v>654</v>
      </c>
      <c r="I103" s="27" t="s">
        <v>654</v>
      </c>
      <c r="J103" s="27" t="s">
        <v>654</v>
      </c>
      <c r="K103" s="28" t="s">
        <v>278</v>
      </c>
      <c r="L103" s="26" t="s">
        <v>285</v>
      </c>
      <c r="M103" s="29" t="s">
        <v>74</v>
      </c>
      <c r="N103" s="30">
        <v>0.2</v>
      </c>
      <c r="O103" s="31" t="s">
        <v>654</v>
      </c>
      <c r="P103" s="66">
        <v>40567</v>
      </c>
      <c r="Q103" s="66">
        <v>42040</v>
      </c>
      <c r="R103" s="67" t="s">
        <v>654</v>
      </c>
      <c r="S103" s="34">
        <v>2015</v>
      </c>
      <c r="T103" s="35">
        <v>644350</v>
      </c>
      <c r="U103" s="68">
        <v>35594740856.599998</v>
      </c>
      <c r="V103" s="68" t="s">
        <v>56</v>
      </c>
      <c r="W103" s="38" t="s">
        <v>57</v>
      </c>
      <c r="X103" s="39" t="s">
        <v>57</v>
      </c>
      <c r="Y103" s="40">
        <v>1</v>
      </c>
      <c r="Z103" s="77">
        <v>35594740856.599998</v>
      </c>
      <c r="AA103" s="41">
        <v>55241</v>
      </c>
      <c r="AB103" s="189">
        <v>11048</v>
      </c>
      <c r="AC103" s="195"/>
      <c r="AD103" s="32"/>
      <c r="AE103" s="206"/>
      <c r="AF103" s="195"/>
      <c r="AG103" s="32"/>
      <c r="AH103" s="206"/>
      <c r="AI103" s="195"/>
      <c r="AJ103" s="32"/>
      <c r="AK103" s="206"/>
      <c r="AL103" s="220" t="s">
        <v>654</v>
      </c>
      <c r="AM103" s="233" t="s">
        <v>656</v>
      </c>
      <c r="AN103" s="122"/>
    </row>
    <row r="104" spans="1:40" s="23" customFormat="1" ht="85.5" x14ac:dyDescent="0.25">
      <c r="A104" s="24" t="s">
        <v>280</v>
      </c>
      <c r="B104" s="25" t="s">
        <v>286</v>
      </c>
      <c r="C104" s="26" t="s">
        <v>287</v>
      </c>
      <c r="D104" s="27" t="s">
        <v>654</v>
      </c>
      <c r="E104" s="27" t="s">
        <v>654</v>
      </c>
      <c r="F104" s="27" t="s">
        <v>654</v>
      </c>
      <c r="G104" s="27" t="s">
        <v>654</v>
      </c>
      <c r="H104" s="27" t="s">
        <v>654</v>
      </c>
      <c r="I104" s="27" t="s">
        <v>654</v>
      </c>
      <c r="J104" s="27" t="s">
        <v>654</v>
      </c>
      <c r="K104" s="28" t="s">
        <v>170</v>
      </c>
      <c r="L104" s="26" t="s">
        <v>288</v>
      </c>
      <c r="M104" s="29">
        <v>14</v>
      </c>
      <c r="N104" s="30">
        <v>0.6</v>
      </c>
      <c r="O104" s="31" t="s">
        <v>654</v>
      </c>
      <c r="P104" s="66">
        <v>41121</v>
      </c>
      <c r="Q104" s="66">
        <v>41882</v>
      </c>
      <c r="R104" s="67" t="s">
        <v>654</v>
      </c>
      <c r="S104" s="34">
        <v>2014</v>
      </c>
      <c r="T104" s="35">
        <v>616000</v>
      </c>
      <c r="U104" s="68">
        <v>3121715915</v>
      </c>
      <c r="V104" s="68" t="s">
        <v>56</v>
      </c>
      <c r="W104" s="38" t="s">
        <v>57</v>
      </c>
      <c r="X104" s="39" t="s">
        <v>57</v>
      </c>
      <c r="Y104" s="40">
        <v>1</v>
      </c>
      <c r="Z104" s="77">
        <v>3121715915</v>
      </c>
      <c r="AA104" s="41">
        <v>5068</v>
      </c>
      <c r="AB104" s="189">
        <v>3041</v>
      </c>
      <c r="AC104" s="195">
        <v>81</v>
      </c>
      <c r="AD104" s="32">
        <v>10</v>
      </c>
      <c r="AE104" s="206">
        <v>16</v>
      </c>
      <c r="AF104" s="195">
        <v>81</v>
      </c>
      <c r="AG104" s="32">
        <v>10</v>
      </c>
      <c r="AH104" s="206">
        <v>15</v>
      </c>
      <c r="AI104" s="195"/>
      <c r="AJ104" s="32"/>
      <c r="AK104" s="206"/>
      <c r="AL104" s="220" t="s">
        <v>318</v>
      </c>
      <c r="AM104" s="233" t="s">
        <v>656</v>
      </c>
    </row>
    <row r="105" spans="1:40" s="23" customFormat="1" ht="85.5" x14ac:dyDescent="0.25">
      <c r="A105" s="43" t="s">
        <v>280</v>
      </c>
      <c r="B105" s="44" t="s">
        <v>286</v>
      </c>
      <c r="C105" s="45" t="s">
        <v>287</v>
      </c>
      <c r="D105" s="46" t="s">
        <v>654</v>
      </c>
      <c r="E105" s="46" t="s">
        <v>654</v>
      </c>
      <c r="F105" s="46" t="s">
        <v>654</v>
      </c>
      <c r="G105" s="46" t="s">
        <v>654</v>
      </c>
      <c r="H105" s="46" t="s">
        <v>654</v>
      </c>
      <c r="I105" s="46" t="s">
        <v>654</v>
      </c>
      <c r="J105" s="46" t="s">
        <v>654</v>
      </c>
      <c r="K105" s="47" t="s">
        <v>170</v>
      </c>
      <c r="L105" s="45" t="s">
        <v>289</v>
      </c>
      <c r="M105" s="48" t="s">
        <v>74</v>
      </c>
      <c r="N105" s="49">
        <v>0.6</v>
      </c>
      <c r="O105" s="50" t="s">
        <v>654</v>
      </c>
      <c r="P105" s="71">
        <v>41123</v>
      </c>
      <c r="Q105" s="71">
        <v>42139</v>
      </c>
      <c r="R105" s="72" t="s">
        <v>654</v>
      </c>
      <c r="S105" s="53">
        <v>2015</v>
      </c>
      <c r="T105" s="54">
        <v>644350</v>
      </c>
      <c r="U105" s="55">
        <v>5897603327</v>
      </c>
      <c r="V105" s="55" t="s">
        <v>56</v>
      </c>
      <c r="W105" s="56" t="s">
        <v>57</v>
      </c>
      <c r="X105" s="57" t="s">
        <v>57</v>
      </c>
      <c r="Y105" s="58">
        <v>1</v>
      </c>
      <c r="Z105" s="117">
        <v>5897603327</v>
      </c>
      <c r="AA105" s="59">
        <v>9153</v>
      </c>
      <c r="AB105" s="190">
        <v>5492</v>
      </c>
      <c r="AC105" s="196"/>
      <c r="AD105" s="51"/>
      <c r="AE105" s="207"/>
      <c r="AF105" s="196"/>
      <c r="AG105" s="51"/>
      <c r="AH105" s="207"/>
      <c r="AI105" s="196"/>
      <c r="AJ105" s="51"/>
      <c r="AK105" s="207"/>
      <c r="AL105" s="221" t="s">
        <v>654</v>
      </c>
      <c r="AM105" s="234" t="s">
        <v>656</v>
      </c>
    </row>
    <row r="106" spans="1:40" s="23" customFormat="1" ht="28.5" x14ac:dyDescent="0.25">
      <c r="A106" s="4" t="s">
        <v>290</v>
      </c>
      <c r="B106" s="5" t="s">
        <v>291</v>
      </c>
      <c r="C106" s="6" t="s">
        <v>292</v>
      </c>
      <c r="D106" s="7" t="s">
        <v>654</v>
      </c>
      <c r="E106" s="7" t="s">
        <v>654</v>
      </c>
      <c r="F106" s="7" t="s">
        <v>654</v>
      </c>
      <c r="G106" s="7" t="s">
        <v>654</v>
      </c>
      <c r="H106" s="7" t="s">
        <v>654</v>
      </c>
      <c r="I106" s="7" t="s">
        <v>654</v>
      </c>
      <c r="J106" s="7" t="s">
        <v>654</v>
      </c>
      <c r="K106" s="8" t="s">
        <v>293</v>
      </c>
      <c r="L106" s="6" t="s">
        <v>294</v>
      </c>
      <c r="M106" s="9">
        <v>16</v>
      </c>
      <c r="N106" s="61">
        <v>1</v>
      </c>
      <c r="O106" s="62" t="s">
        <v>654</v>
      </c>
      <c r="P106" s="74">
        <v>35626</v>
      </c>
      <c r="Q106" s="74">
        <v>36556</v>
      </c>
      <c r="R106" s="63" t="s">
        <v>654</v>
      </c>
      <c r="S106" s="64">
        <v>2000</v>
      </c>
      <c r="T106" s="14">
        <v>260100</v>
      </c>
      <c r="U106" s="65">
        <v>2628692093</v>
      </c>
      <c r="V106" s="65" t="s">
        <v>56</v>
      </c>
      <c r="W106" s="17" t="s">
        <v>57</v>
      </c>
      <c r="X106" s="18" t="s">
        <v>57</v>
      </c>
      <c r="Y106" s="19">
        <v>1</v>
      </c>
      <c r="Z106" s="76">
        <v>2628692093</v>
      </c>
      <c r="AA106" s="20">
        <v>10106</v>
      </c>
      <c r="AB106" s="188">
        <v>10106</v>
      </c>
      <c r="AC106" s="194">
        <v>80</v>
      </c>
      <c r="AD106" s="11">
        <v>10</v>
      </c>
      <c r="AE106" s="205">
        <v>16</v>
      </c>
      <c r="AF106" s="194">
        <v>81</v>
      </c>
      <c r="AG106" s="11">
        <v>10</v>
      </c>
      <c r="AH106" s="205">
        <v>15</v>
      </c>
      <c r="AI106" s="194">
        <v>81</v>
      </c>
      <c r="AJ106" s="11">
        <v>10</v>
      </c>
      <c r="AK106" s="205">
        <v>22</v>
      </c>
      <c r="AL106" s="219" t="s">
        <v>318</v>
      </c>
      <c r="AM106" s="232" t="s">
        <v>656</v>
      </c>
    </row>
    <row r="107" spans="1:40" s="23" customFormat="1" ht="28.5" x14ac:dyDescent="0.25">
      <c r="A107" s="24" t="s">
        <v>290</v>
      </c>
      <c r="B107" s="25" t="s">
        <v>291</v>
      </c>
      <c r="C107" s="26" t="s">
        <v>292</v>
      </c>
      <c r="D107" s="27" t="s">
        <v>654</v>
      </c>
      <c r="E107" s="27" t="s">
        <v>654</v>
      </c>
      <c r="F107" s="27" t="s">
        <v>654</v>
      </c>
      <c r="G107" s="27" t="s">
        <v>654</v>
      </c>
      <c r="H107" s="27" t="s">
        <v>654</v>
      </c>
      <c r="I107" s="27" t="s">
        <v>654</v>
      </c>
      <c r="J107" s="27" t="s">
        <v>654</v>
      </c>
      <c r="K107" s="28" t="s">
        <v>293</v>
      </c>
      <c r="L107" s="26" t="s">
        <v>295</v>
      </c>
      <c r="M107" s="29">
        <v>9</v>
      </c>
      <c r="N107" s="30">
        <v>1</v>
      </c>
      <c r="O107" s="31" t="s">
        <v>654</v>
      </c>
      <c r="P107" s="66">
        <v>37792</v>
      </c>
      <c r="Q107" s="66">
        <v>38429</v>
      </c>
      <c r="R107" s="67" t="s">
        <v>654</v>
      </c>
      <c r="S107" s="34">
        <v>2005</v>
      </c>
      <c r="T107" s="35">
        <v>381500</v>
      </c>
      <c r="U107" s="68">
        <v>1691644728</v>
      </c>
      <c r="V107" s="68" t="s">
        <v>56</v>
      </c>
      <c r="W107" s="38" t="s">
        <v>57</v>
      </c>
      <c r="X107" s="39" t="s">
        <v>57</v>
      </c>
      <c r="Y107" s="40">
        <v>1</v>
      </c>
      <c r="Z107" s="77">
        <v>1691644728</v>
      </c>
      <c r="AA107" s="41">
        <v>4434</v>
      </c>
      <c r="AB107" s="189">
        <v>4434</v>
      </c>
      <c r="AC107" s="195">
        <v>80</v>
      </c>
      <c r="AD107" s="32">
        <v>10</v>
      </c>
      <c r="AE107" s="206">
        <v>16</v>
      </c>
      <c r="AF107" s="195">
        <v>81</v>
      </c>
      <c r="AG107" s="32">
        <v>10</v>
      </c>
      <c r="AH107" s="206">
        <v>15</v>
      </c>
      <c r="AI107" s="195">
        <v>81</v>
      </c>
      <c r="AJ107" s="32">
        <v>10</v>
      </c>
      <c r="AK107" s="206">
        <v>22</v>
      </c>
      <c r="AL107" s="220" t="s">
        <v>318</v>
      </c>
      <c r="AM107" s="233" t="s">
        <v>656</v>
      </c>
    </row>
    <row r="108" spans="1:40" s="23" customFormat="1" ht="57" x14ac:dyDescent="0.25">
      <c r="A108" s="24" t="s">
        <v>290</v>
      </c>
      <c r="B108" s="25" t="s">
        <v>291</v>
      </c>
      <c r="C108" s="26" t="s">
        <v>292</v>
      </c>
      <c r="D108" s="27" t="s">
        <v>654</v>
      </c>
      <c r="E108" s="27" t="s">
        <v>654</v>
      </c>
      <c r="F108" s="27" t="s">
        <v>654</v>
      </c>
      <c r="G108" s="27" t="s">
        <v>654</v>
      </c>
      <c r="H108" s="27" t="s">
        <v>654</v>
      </c>
      <c r="I108" s="27" t="s">
        <v>654</v>
      </c>
      <c r="J108" s="27" t="s">
        <v>654</v>
      </c>
      <c r="K108" s="28" t="s">
        <v>296</v>
      </c>
      <c r="L108" s="26" t="s">
        <v>297</v>
      </c>
      <c r="M108" s="29">
        <v>12</v>
      </c>
      <c r="N108" s="30">
        <v>1</v>
      </c>
      <c r="O108" s="31" t="s">
        <v>654</v>
      </c>
      <c r="P108" s="66">
        <v>37453</v>
      </c>
      <c r="Q108" s="66">
        <v>38087</v>
      </c>
      <c r="R108" s="67" t="s">
        <v>654</v>
      </c>
      <c r="S108" s="34">
        <v>2004</v>
      </c>
      <c r="T108" s="35">
        <v>358000</v>
      </c>
      <c r="U108" s="68">
        <v>2256694426</v>
      </c>
      <c r="V108" s="68" t="s">
        <v>56</v>
      </c>
      <c r="W108" s="38" t="s">
        <v>57</v>
      </c>
      <c r="X108" s="39" t="s">
        <v>57</v>
      </c>
      <c r="Y108" s="40">
        <v>1</v>
      </c>
      <c r="Z108" s="77">
        <v>2256694426</v>
      </c>
      <c r="AA108" s="41">
        <v>6304</v>
      </c>
      <c r="AB108" s="189">
        <v>6304</v>
      </c>
      <c r="AC108" s="195">
        <v>80</v>
      </c>
      <c r="AD108" s="32">
        <v>10</v>
      </c>
      <c r="AE108" s="206">
        <v>16</v>
      </c>
      <c r="AF108" s="195">
        <v>81</v>
      </c>
      <c r="AG108" s="32">
        <v>10</v>
      </c>
      <c r="AH108" s="206">
        <v>15</v>
      </c>
      <c r="AI108" s="195">
        <v>81</v>
      </c>
      <c r="AJ108" s="32">
        <v>10</v>
      </c>
      <c r="AK108" s="206">
        <v>22</v>
      </c>
      <c r="AL108" s="220" t="s">
        <v>318</v>
      </c>
      <c r="AM108" s="233" t="s">
        <v>656</v>
      </c>
    </row>
    <row r="109" spans="1:40" s="23" customFormat="1" ht="85.5" x14ac:dyDescent="0.25">
      <c r="A109" s="24" t="s">
        <v>290</v>
      </c>
      <c r="B109" s="25" t="s">
        <v>298</v>
      </c>
      <c r="C109" s="26" t="s">
        <v>299</v>
      </c>
      <c r="D109" s="27" t="s">
        <v>654</v>
      </c>
      <c r="E109" s="27" t="s">
        <v>654</v>
      </c>
      <c r="F109" s="27" t="s">
        <v>654</v>
      </c>
      <c r="G109" s="27" t="s">
        <v>654</v>
      </c>
      <c r="H109" s="27" t="s">
        <v>654</v>
      </c>
      <c r="I109" s="27" t="s">
        <v>654</v>
      </c>
      <c r="J109" s="27" t="s">
        <v>654</v>
      </c>
      <c r="K109" s="28" t="s">
        <v>47</v>
      </c>
      <c r="L109" s="26" t="s">
        <v>300</v>
      </c>
      <c r="M109" s="29">
        <v>83</v>
      </c>
      <c r="N109" s="30">
        <v>0.5</v>
      </c>
      <c r="O109" s="31" t="s">
        <v>654</v>
      </c>
      <c r="P109" s="66">
        <v>37939</v>
      </c>
      <c r="Q109" s="66">
        <v>39339</v>
      </c>
      <c r="R109" s="67" t="s">
        <v>654</v>
      </c>
      <c r="S109" s="34">
        <v>2007</v>
      </c>
      <c r="T109" s="35">
        <v>433700</v>
      </c>
      <c r="U109" s="68">
        <v>2523923.36</v>
      </c>
      <c r="V109" s="68" t="s">
        <v>49</v>
      </c>
      <c r="W109" s="38">
        <v>1.3894</v>
      </c>
      <c r="X109" s="39">
        <v>3506739.1163839996</v>
      </c>
      <c r="Y109" s="40">
        <v>2157.75</v>
      </c>
      <c r="Z109" s="77">
        <v>7566666328.3775749</v>
      </c>
      <c r="AA109" s="41">
        <v>17447</v>
      </c>
      <c r="AB109" s="189">
        <v>8724</v>
      </c>
      <c r="AC109" s="195">
        <v>80</v>
      </c>
      <c r="AD109" s="32">
        <v>10</v>
      </c>
      <c r="AE109" s="206">
        <v>16</v>
      </c>
      <c r="AF109" s="195">
        <v>81</v>
      </c>
      <c r="AG109" s="32">
        <v>10</v>
      </c>
      <c r="AH109" s="206">
        <v>15</v>
      </c>
      <c r="AI109" s="195">
        <v>81</v>
      </c>
      <c r="AJ109" s="32">
        <v>10</v>
      </c>
      <c r="AK109" s="206">
        <v>22</v>
      </c>
      <c r="AL109" s="220" t="s">
        <v>318</v>
      </c>
      <c r="AM109" s="233" t="s">
        <v>656</v>
      </c>
    </row>
    <row r="110" spans="1:40" s="23" customFormat="1" ht="42.75" x14ac:dyDescent="0.25">
      <c r="A110" s="43" t="s">
        <v>290</v>
      </c>
      <c r="B110" s="44" t="s">
        <v>298</v>
      </c>
      <c r="C110" s="45" t="s">
        <v>299</v>
      </c>
      <c r="D110" s="46" t="s">
        <v>654</v>
      </c>
      <c r="E110" s="46" t="s">
        <v>654</v>
      </c>
      <c r="F110" s="46" t="s">
        <v>654</v>
      </c>
      <c r="G110" s="46" t="s">
        <v>654</v>
      </c>
      <c r="H110" s="46" t="s">
        <v>654</v>
      </c>
      <c r="I110" s="46" t="s">
        <v>654</v>
      </c>
      <c r="J110" s="46" t="s">
        <v>654</v>
      </c>
      <c r="K110" s="47" t="s">
        <v>47</v>
      </c>
      <c r="L110" s="45" t="s">
        <v>301</v>
      </c>
      <c r="M110" s="48">
        <v>78</v>
      </c>
      <c r="N110" s="49">
        <v>0.5</v>
      </c>
      <c r="O110" s="50" t="s">
        <v>654</v>
      </c>
      <c r="P110" s="71">
        <v>38693</v>
      </c>
      <c r="Q110" s="71">
        <v>40907</v>
      </c>
      <c r="R110" s="72" t="s">
        <v>654</v>
      </c>
      <c r="S110" s="53">
        <v>2011</v>
      </c>
      <c r="T110" s="54">
        <v>535600</v>
      </c>
      <c r="U110" s="55">
        <v>1827620.16</v>
      </c>
      <c r="V110" s="55" t="s">
        <v>49</v>
      </c>
      <c r="W110" s="56">
        <v>1.2921</v>
      </c>
      <c r="X110" s="57">
        <v>2361468.0087359999</v>
      </c>
      <c r="Y110" s="58">
        <v>1942.7</v>
      </c>
      <c r="Z110" s="117">
        <v>4587623900.5714273</v>
      </c>
      <c r="AA110" s="59">
        <v>8565</v>
      </c>
      <c r="AB110" s="190">
        <v>4283</v>
      </c>
      <c r="AC110" s="196">
        <v>80</v>
      </c>
      <c r="AD110" s="51">
        <v>10</v>
      </c>
      <c r="AE110" s="207">
        <v>16</v>
      </c>
      <c r="AF110" s="196">
        <v>81</v>
      </c>
      <c r="AG110" s="51">
        <v>10</v>
      </c>
      <c r="AH110" s="207">
        <v>15</v>
      </c>
      <c r="AI110" s="196">
        <v>81</v>
      </c>
      <c r="AJ110" s="51">
        <v>10</v>
      </c>
      <c r="AK110" s="207">
        <v>22</v>
      </c>
      <c r="AL110" s="221" t="s">
        <v>318</v>
      </c>
      <c r="AM110" s="234" t="s">
        <v>656</v>
      </c>
    </row>
    <row r="111" spans="1:40" s="23" customFormat="1" ht="85.5" x14ac:dyDescent="0.25">
      <c r="A111" s="4" t="s">
        <v>302</v>
      </c>
      <c r="B111" s="5" t="s">
        <v>303</v>
      </c>
      <c r="C111" s="6" t="s">
        <v>304</v>
      </c>
      <c r="D111" s="7" t="s">
        <v>654</v>
      </c>
      <c r="E111" s="7" t="s">
        <v>654</v>
      </c>
      <c r="F111" s="7" t="s">
        <v>654</v>
      </c>
      <c r="G111" s="7" t="s">
        <v>654</v>
      </c>
      <c r="H111" s="7" t="s">
        <v>654</v>
      </c>
      <c r="I111" s="7" t="s">
        <v>654</v>
      </c>
      <c r="J111" s="7" t="s">
        <v>654</v>
      </c>
      <c r="K111" s="8" t="s">
        <v>305</v>
      </c>
      <c r="L111" s="6" t="s">
        <v>306</v>
      </c>
      <c r="M111" s="9" t="s">
        <v>71</v>
      </c>
      <c r="N111" s="61">
        <v>1</v>
      </c>
      <c r="O111" s="62" t="s">
        <v>654</v>
      </c>
      <c r="P111" s="74">
        <v>38733</v>
      </c>
      <c r="Q111" s="74">
        <v>39254</v>
      </c>
      <c r="R111" s="63" t="s">
        <v>654</v>
      </c>
      <c r="S111" s="64">
        <v>2007</v>
      </c>
      <c r="T111" s="14">
        <v>433700</v>
      </c>
      <c r="U111" s="65">
        <v>465430.5</v>
      </c>
      <c r="V111" s="65" t="s">
        <v>49</v>
      </c>
      <c r="W111" s="17">
        <v>1.3425</v>
      </c>
      <c r="X111" s="18">
        <v>624840.44625000004</v>
      </c>
      <c r="Y111" s="19">
        <v>1905.13</v>
      </c>
      <c r="Z111" s="76">
        <v>1190402279.3642626</v>
      </c>
      <c r="AA111" s="20">
        <v>2745</v>
      </c>
      <c r="AB111" s="188">
        <v>2745</v>
      </c>
      <c r="AC111" s="194"/>
      <c r="AD111" s="11"/>
      <c r="AE111" s="205"/>
      <c r="AF111" s="194"/>
      <c r="AG111" s="11"/>
      <c r="AH111" s="205"/>
      <c r="AI111" s="194"/>
      <c r="AJ111" s="11"/>
      <c r="AK111" s="205"/>
      <c r="AL111" s="219" t="s">
        <v>654</v>
      </c>
      <c r="AM111" s="232" t="s">
        <v>656</v>
      </c>
    </row>
    <row r="112" spans="1:40" s="23" customFormat="1" ht="85.5" x14ac:dyDescent="0.25">
      <c r="A112" s="24" t="s">
        <v>302</v>
      </c>
      <c r="B112" s="25" t="s">
        <v>303</v>
      </c>
      <c r="C112" s="26" t="s">
        <v>304</v>
      </c>
      <c r="D112" s="27" t="s">
        <v>654</v>
      </c>
      <c r="E112" s="27" t="s">
        <v>654</v>
      </c>
      <c r="F112" s="27" t="s">
        <v>654</v>
      </c>
      <c r="G112" s="27" t="s">
        <v>654</v>
      </c>
      <c r="H112" s="27" t="s">
        <v>654</v>
      </c>
      <c r="I112" s="27" t="s">
        <v>654</v>
      </c>
      <c r="J112" s="27" t="s">
        <v>654</v>
      </c>
      <c r="K112" s="28" t="s">
        <v>305</v>
      </c>
      <c r="L112" s="26" t="s">
        <v>307</v>
      </c>
      <c r="M112" s="29" t="s">
        <v>71</v>
      </c>
      <c r="N112" s="30">
        <v>1</v>
      </c>
      <c r="O112" s="31" t="s">
        <v>654</v>
      </c>
      <c r="P112" s="66">
        <v>39839</v>
      </c>
      <c r="Q112" s="66">
        <v>40339</v>
      </c>
      <c r="R112" s="67" t="s">
        <v>654</v>
      </c>
      <c r="S112" s="34">
        <v>2010</v>
      </c>
      <c r="T112" s="35">
        <v>515000</v>
      </c>
      <c r="U112" s="68">
        <v>864969.84</v>
      </c>
      <c r="V112" s="68" t="s">
        <v>49</v>
      </c>
      <c r="W112" s="38">
        <v>1.1989000000000001</v>
      </c>
      <c r="X112" s="39">
        <v>1037012.3411760001</v>
      </c>
      <c r="Y112" s="40">
        <v>1943.41</v>
      </c>
      <c r="Z112" s="77">
        <v>2015340153.9648504</v>
      </c>
      <c r="AA112" s="41">
        <v>3913</v>
      </c>
      <c r="AB112" s="189">
        <v>3913</v>
      </c>
      <c r="AC112" s="195"/>
      <c r="AD112" s="32"/>
      <c r="AE112" s="206"/>
      <c r="AF112" s="195"/>
      <c r="AG112" s="32"/>
      <c r="AH112" s="206"/>
      <c r="AI112" s="195"/>
      <c r="AJ112" s="32"/>
      <c r="AK112" s="206"/>
      <c r="AL112" s="220" t="s">
        <v>654</v>
      </c>
      <c r="AM112" s="233" t="s">
        <v>656</v>
      </c>
    </row>
    <row r="113" spans="1:40" s="23" customFormat="1" ht="85.5" x14ac:dyDescent="0.25">
      <c r="A113" s="24" t="s">
        <v>302</v>
      </c>
      <c r="B113" s="25" t="s">
        <v>303</v>
      </c>
      <c r="C113" s="26" t="s">
        <v>304</v>
      </c>
      <c r="D113" s="27" t="s">
        <v>654</v>
      </c>
      <c r="E113" s="27" t="s">
        <v>654</v>
      </c>
      <c r="F113" s="27" t="s">
        <v>654</v>
      </c>
      <c r="G113" s="27" t="s">
        <v>654</v>
      </c>
      <c r="H113" s="27" t="s">
        <v>654</v>
      </c>
      <c r="I113" s="27" t="s">
        <v>654</v>
      </c>
      <c r="J113" s="27" t="s">
        <v>654</v>
      </c>
      <c r="K113" s="28" t="s">
        <v>305</v>
      </c>
      <c r="L113" s="26" t="s">
        <v>308</v>
      </c>
      <c r="M113" s="29" t="s">
        <v>71</v>
      </c>
      <c r="N113" s="30">
        <v>1</v>
      </c>
      <c r="O113" s="31" t="s">
        <v>654</v>
      </c>
      <c r="P113" s="66">
        <v>40400</v>
      </c>
      <c r="Q113" s="66">
        <v>40753</v>
      </c>
      <c r="R113" s="67" t="s">
        <v>654</v>
      </c>
      <c r="S113" s="34">
        <v>2011</v>
      </c>
      <c r="T113" s="35">
        <v>535600</v>
      </c>
      <c r="U113" s="68">
        <v>655152.30000000005</v>
      </c>
      <c r="V113" s="68" t="s">
        <v>49</v>
      </c>
      <c r="W113" s="38">
        <v>1.4332</v>
      </c>
      <c r="X113" s="39">
        <v>938964.27636000013</v>
      </c>
      <c r="Y113" s="40">
        <v>1771.15</v>
      </c>
      <c r="Z113" s="77">
        <v>1663046578.0750144</v>
      </c>
      <c r="AA113" s="41">
        <v>3105</v>
      </c>
      <c r="AB113" s="189">
        <v>3105</v>
      </c>
      <c r="AC113" s="195"/>
      <c r="AD113" s="32"/>
      <c r="AE113" s="206"/>
      <c r="AF113" s="195"/>
      <c r="AG113" s="32"/>
      <c r="AH113" s="206"/>
      <c r="AI113" s="195"/>
      <c r="AJ113" s="32"/>
      <c r="AK113" s="206"/>
      <c r="AL113" s="220" t="s">
        <v>654</v>
      </c>
      <c r="AM113" s="233" t="s">
        <v>656</v>
      </c>
    </row>
    <row r="114" spans="1:40" s="23" customFormat="1" ht="99.75" x14ac:dyDescent="0.25">
      <c r="A114" s="24" t="s">
        <v>302</v>
      </c>
      <c r="B114" s="25" t="s">
        <v>303</v>
      </c>
      <c r="C114" s="26" t="s">
        <v>304</v>
      </c>
      <c r="D114" s="27" t="s">
        <v>654</v>
      </c>
      <c r="E114" s="27" t="s">
        <v>654</v>
      </c>
      <c r="F114" s="27" t="s">
        <v>654</v>
      </c>
      <c r="G114" s="27" t="s">
        <v>654</v>
      </c>
      <c r="H114" s="27" t="s">
        <v>654</v>
      </c>
      <c r="I114" s="27" t="s">
        <v>654</v>
      </c>
      <c r="J114" s="27" t="s">
        <v>654</v>
      </c>
      <c r="K114" s="28" t="s">
        <v>305</v>
      </c>
      <c r="L114" s="26" t="s">
        <v>309</v>
      </c>
      <c r="M114" s="29" t="s">
        <v>71</v>
      </c>
      <c r="N114" s="30">
        <v>1</v>
      </c>
      <c r="O114" s="31" t="s">
        <v>654</v>
      </c>
      <c r="P114" s="66">
        <v>37572</v>
      </c>
      <c r="Q114" s="66">
        <v>38330</v>
      </c>
      <c r="R114" s="67" t="s">
        <v>654</v>
      </c>
      <c r="S114" s="34">
        <v>2004</v>
      </c>
      <c r="T114" s="35">
        <v>358000</v>
      </c>
      <c r="U114" s="68">
        <v>610050.4</v>
      </c>
      <c r="V114" s="68" t="s">
        <v>49</v>
      </c>
      <c r="W114" s="38">
        <v>1.3329</v>
      </c>
      <c r="X114" s="39">
        <v>813136.17816000001</v>
      </c>
      <c r="Y114" s="40">
        <v>2455.12</v>
      </c>
      <c r="Z114" s="77">
        <v>1996346893.724179</v>
      </c>
      <c r="AA114" s="41">
        <v>5576</v>
      </c>
      <c r="AB114" s="189">
        <v>5576</v>
      </c>
      <c r="AC114" s="195"/>
      <c r="AD114" s="32"/>
      <c r="AE114" s="206"/>
      <c r="AF114" s="195"/>
      <c r="AG114" s="32"/>
      <c r="AH114" s="206"/>
      <c r="AI114" s="195"/>
      <c r="AJ114" s="32"/>
      <c r="AK114" s="206"/>
      <c r="AL114" s="220" t="s">
        <v>654</v>
      </c>
      <c r="AM114" s="233" t="s">
        <v>656</v>
      </c>
    </row>
    <row r="115" spans="1:40" s="23" customFormat="1" ht="228" x14ac:dyDescent="0.25">
      <c r="A115" s="24" t="s">
        <v>302</v>
      </c>
      <c r="B115" s="25" t="s">
        <v>310</v>
      </c>
      <c r="C115" s="26" t="s">
        <v>311</v>
      </c>
      <c r="D115" s="27" t="s">
        <v>654</v>
      </c>
      <c r="E115" s="27" t="s">
        <v>654</v>
      </c>
      <c r="F115" s="27" t="s">
        <v>654</v>
      </c>
      <c r="G115" s="27" t="s">
        <v>654</v>
      </c>
      <c r="H115" s="27" t="s">
        <v>654</v>
      </c>
      <c r="I115" s="27" t="s">
        <v>654</v>
      </c>
      <c r="J115" s="27" t="s">
        <v>654</v>
      </c>
      <c r="K115" s="28" t="s">
        <v>278</v>
      </c>
      <c r="L115" s="26" t="s">
        <v>312</v>
      </c>
      <c r="M115" s="29" t="s">
        <v>74</v>
      </c>
      <c r="N115" s="30">
        <v>0.45</v>
      </c>
      <c r="O115" s="31" t="s">
        <v>654</v>
      </c>
      <c r="P115" s="66">
        <v>40954</v>
      </c>
      <c r="Q115" s="66">
        <v>42154</v>
      </c>
      <c r="R115" s="67" t="s">
        <v>654</v>
      </c>
      <c r="S115" s="34">
        <v>2015</v>
      </c>
      <c r="T115" s="35">
        <v>644350</v>
      </c>
      <c r="U115" s="68">
        <v>5903754241</v>
      </c>
      <c r="V115" s="68" t="s">
        <v>56</v>
      </c>
      <c r="W115" s="38" t="s">
        <v>57</v>
      </c>
      <c r="X115" s="39" t="s">
        <v>57</v>
      </c>
      <c r="Y115" s="40">
        <v>1</v>
      </c>
      <c r="Z115" s="77">
        <v>5903754241</v>
      </c>
      <c r="AA115" s="41">
        <v>9162</v>
      </c>
      <c r="AB115" s="189">
        <v>4123</v>
      </c>
      <c r="AC115" s="195"/>
      <c r="AD115" s="32"/>
      <c r="AE115" s="206"/>
      <c r="AF115" s="195"/>
      <c r="AG115" s="32"/>
      <c r="AH115" s="206"/>
      <c r="AI115" s="195"/>
      <c r="AJ115" s="32"/>
      <c r="AK115" s="206"/>
      <c r="AL115" s="220" t="s">
        <v>654</v>
      </c>
      <c r="AM115" s="233" t="s">
        <v>656</v>
      </c>
    </row>
    <row r="116" spans="1:40" s="23" customFormat="1" ht="57" x14ac:dyDescent="0.25">
      <c r="A116" s="123" t="s">
        <v>302</v>
      </c>
      <c r="B116" s="124" t="s">
        <v>310</v>
      </c>
      <c r="C116" s="125" t="s">
        <v>311</v>
      </c>
      <c r="D116" s="46" t="s">
        <v>654</v>
      </c>
      <c r="E116" s="46" t="s">
        <v>654</v>
      </c>
      <c r="F116" s="46" t="s">
        <v>654</v>
      </c>
      <c r="G116" s="46" t="s">
        <v>654</v>
      </c>
      <c r="H116" s="46" t="s">
        <v>654</v>
      </c>
      <c r="I116" s="46" t="s">
        <v>654</v>
      </c>
      <c r="J116" s="46" t="s">
        <v>654</v>
      </c>
      <c r="K116" s="47" t="s">
        <v>278</v>
      </c>
      <c r="L116" s="45" t="s">
        <v>313</v>
      </c>
      <c r="M116" s="48" t="s">
        <v>74</v>
      </c>
      <c r="N116" s="49">
        <v>0.6</v>
      </c>
      <c r="O116" s="50" t="s">
        <v>654</v>
      </c>
      <c r="P116" s="71">
        <v>40000</v>
      </c>
      <c r="Q116" s="71">
        <v>42055</v>
      </c>
      <c r="R116" s="72" t="s">
        <v>654</v>
      </c>
      <c r="S116" s="53">
        <v>2015</v>
      </c>
      <c r="T116" s="54">
        <v>644350</v>
      </c>
      <c r="U116" s="55">
        <v>5723435674</v>
      </c>
      <c r="V116" s="55" t="s">
        <v>56</v>
      </c>
      <c r="W116" s="56" t="s">
        <v>57</v>
      </c>
      <c r="X116" s="57" t="s">
        <v>57</v>
      </c>
      <c r="Y116" s="58">
        <v>1</v>
      </c>
      <c r="Z116" s="117">
        <v>5723435674</v>
      </c>
      <c r="AA116" s="59">
        <v>8882</v>
      </c>
      <c r="AB116" s="190">
        <v>5329</v>
      </c>
      <c r="AC116" s="196"/>
      <c r="AD116" s="51"/>
      <c r="AE116" s="207"/>
      <c r="AF116" s="196"/>
      <c r="AG116" s="51"/>
      <c r="AH116" s="207"/>
      <c r="AI116" s="196"/>
      <c r="AJ116" s="51"/>
      <c r="AK116" s="207"/>
      <c r="AL116" s="221" t="s">
        <v>654</v>
      </c>
      <c r="AM116" s="234" t="s">
        <v>656</v>
      </c>
    </row>
    <row r="117" spans="1:40" s="23" customFormat="1" ht="42.75" x14ac:dyDescent="0.25">
      <c r="A117" s="4" t="s">
        <v>314</v>
      </c>
      <c r="B117" s="5" t="s">
        <v>315</v>
      </c>
      <c r="C117" s="6" t="s">
        <v>316</v>
      </c>
      <c r="D117" s="7" t="s">
        <v>654</v>
      </c>
      <c r="E117" s="7" t="s">
        <v>654</v>
      </c>
      <c r="F117" s="7" t="s">
        <v>318</v>
      </c>
      <c r="G117" s="7" t="s">
        <v>318</v>
      </c>
      <c r="H117" s="7" t="s">
        <v>318</v>
      </c>
      <c r="I117" s="7" t="s">
        <v>318</v>
      </c>
      <c r="J117" s="7" t="s">
        <v>318</v>
      </c>
      <c r="K117" s="8" t="s">
        <v>47</v>
      </c>
      <c r="L117" s="6" t="s">
        <v>317</v>
      </c>
      <c r="M117" s="9" t="s">
        <v>318</v>
      </c>
      <c r="N117" s="61">
        <v>0.5</v>
      </c>
      <c r="O117" s="62" t="s">
        <v>654</v>
      </c>
      <c r="P117" s="74">
        <v>38864</v>
      </c>
      <c r="Q117" s="74">
        <v>40052</v>
      </c>
      <c r="R117" s="63" t="s">
        <v>654</v>
      </c>
      <c r="S117" s="64">
        <v>2009</v>
      </c>
      <c r="T117" s="14">
        <v>496900</v>
      </c>
      <c r="U117" s="65">
        <v>1298619.92</v>
      </c>
      <c r="V117" s="65" t="s">
        <v>49</v>
      </c>
      <c r="W117" s="17">
        <v>1.4278999999999999</v>
      </c>
      <c r="X117" s="18">
        <v>1854299.3837679997</v>
      </c>
      <c r="Y117" s="19">
        <v>2044.79</v>
      </c>
      <c r="Z117" s="76">
        <v>3791652836.934968</v>
      </c>
      <c r="AA117" s="20">
        <v>7631</v>
      </c>
      <c r="AB117" s="188">
        <v>3816</v>
      </c>
      <c r="AC117" s="194"/>
      <c r="AD117" s="11"/>
      <c r="AE117" s="205"/>
      <c r="AF117" s="194"/>
      <c r="AG117" s="11"/>
      <c r="AH117" s="205"/>
      <c r="AI117" s="194"/>
      <c r="AJ117" s="11"/>
      <c r="AK117" s="205"/>
      <c r="AL117" s="219" t="s">
        <v>654</v>
      </c>
      <c r="AM117" s="232" t="s">
        <v>656</v>
      </c>
    </row>
    <row r="118" spans="1:40" s="23" customFormat="1" ht="42.75" x14ac:dyDescent="0.25">
      <c r="A118" s="24" t="s">
        <v>314</v>
      </c>
      <c r="B118" s="25" t="s">
        <v>315</v>
      </c>
      <c r="C118" s="26" t="s">
        <v>316</v>
      </c>
      <c r="D118" s="27" t="s">
        <v>654</v>
      </c>
      <c r="E118" s="27" t="s">
        <v>654</v>
      </c>
      <c r="F118" s="27" t="s">
        <v>318</v>
      </c>
      <c r="G118" s="27" t="s">
        <v>318</v>
      </c>
      <c r="H118" s="27" t="s">
        <v>318</v>
      </c>
      <c r="I118" s="27" t="s">
        <v>318</v>
      </c>
      <c r="J118" s="27" t="s">
        <v>318</v>
      </c>
      <c r="K118" s="28" t="s">
        <v>47</v>
      </c>
      <c r="L118" s="26" t="s">
        <v>319</v>
      </c>
      <c r="M118" s="29" t="s">
        <v>318</v>
      </c>
      <c r="N118" s="30">
        <v>1</v>
      </c>
      <c r="O118" s="31" t="s">
        <v>654</v>
      </c>
      <c r="P118" s="66">
        <v>38661</v>
      </c>
      <c r="Q118" s="66">
        <v>40122</v>
      </c>
      <c r="R118" s="67" t="s">
        <v>654</v>
      </c>
      <c r="S118" s="34">
        <v>2009</v>
      </c>
      <c r="T118" s="35">
        <v>496900</v>
      </c>
      <c r="U118" s="68">
        <v>949157.05</v>
      </c>
      <c r="V118" s="68" t="s">
        <v>49</v>
      </c>
      <c r="W118" s="38">
        <v>1.4767999999999999</v>
      </c>
      <c r="X118" s="39">
        <v>1401715.1314399999</v>
      </c>
      <c r="Y118" s="40">
        <v>1963.7</v>
      </c>
      <c r="Z118" s="77">
        <v>2752548003.6087279</v>
      </c>
      <c r="AA118" s="41">
        <v>5539</v>
      </c>
      <c r="AB118" s="189">
        <v>5539</v>
      </c>
      <c r="AC118" s="195"/>
      <c r="AD118" s="32"/>
      <c r="AE118" s="206"/>
      <c r="AF118" s="195"/>
      <c r="AG118" s="32"/>
      <c r="AH118" s="206"/>
      <c r="AI118" s="195"/>
      <c r="AJ118" s="32"/>
      <c r="AK118" s="206"/>
      <c r="AL118" s="220" t="s">
        <v>654</v>
      </c>
      <c r="AM118" s="233" t="s">
        <v>656</v>
      </c>
    </row>
    <row r="119" spans="1:40" s="23" customFormat="1" ht="42.75" x14ac:dyDescent="0.25">
      <c r="A119" s="24" t="s">
        <v>314</v>
      </c>
      <c r="B119" s="25" t="s">
        <v>315</v>
      </c>
      <c r="C119" s="26" t="s">
        <v>316</v>
      </c>
      <c r="D119" s="27" t="s">
        <v>654</v>
      </c>
      <c r="E119" s="27" t="s">
        <v>654</v>
      </c>
      <c r="F119" s="27" t="s">
        <v>318</v>
      </c>
      <c r="G119" s="27" t="s">
        <v>318</v>
      </c>
      <c r="H119" s="27" t="s">
        <v>318</v>
      </c>
      <c r="I119" s="27" t="s">
        <v>318</v>
      </c>
      <c r="J119" s="27" t="s">
        <v>318</v>
      </c>
      <c r="K119" s="28" t="s">
        <v>47</v>
      </c>
      <c r="L119" s="26" t="s">
        <v>320</v>
      </c>
      <c r="M119" s="29" t="s">
        <v>318</v>
      </c>
      <c r="N119" s="30">
        <v>1</v>
      </c>
      <c r="O119" s="31" t="s">
        <v>654</v>
      </c>
      <c r="P119" s="66">
        <v>38296</v>
      </c>
      <c r="Q119" s="66">
        <v>39360</v>
      </c>
      <c r="R119" s="67" t="s">
        <v>654</v>
      </c>
      <c r="S119" s="34">
        <v>2007</v>
      </c>
      <c r="T119" s="35">
        <v>433700</v>
      </c>
      <c r="U119" s="68">
        <v>1248500.53</v>
      </c>
      <c r="V119" s="68" t="s">
        <v>49</v>
      </c>
      <c r="W119" s="38">
        <v>1.4106000000000001</v>
      </c>
      <c r="X119" s="39">
        <v>1761134.8476180001</v>
      </c>
      <c r="Y119" s="40">
        <v>2018.45</v>
      </c>
      <c r="Z119" s="77">
        <v>3554762633.1745524</v>
      </c>
      <c r="AA119" s="41">
        <v>8196</v>
      </c>
      <c r="AB119" s="189">
        <v>8196</v>
      </c>
      <c r="AC119" s="195"/>
      <c r="AD119" s="32"/>
      <c r="AE119" s="206"/>
      <c r="AF119" s="195"/>
      <c r="AG119" s="32"/>
      <c r="AH119" s="206"/>
      <c r="AI119" s="195"/>
      <c r="AJ119" s="32"/>
      <c r="AK119" s="206"/>
      <c r="AL119" s="220" t="s">
        <v>654</v>
      </c>
      <c r="AM119" s="233" t="s">
        <v>656</v>
      </c>
    </row>
    <row r="120" spans="1:40" s="23" customFormat="1" ht="42.75" x14ac:dyDescent="0.25">
      <c r="A120" s="24" t="s">
        <v>314</v>
      </c>
      <c r="B120" s="25" t="s">
        <v>315</v>
      </c>
      <c r="C120" s="26" t="s">
        <v>316</v>
      </c>
      <c r="D120" s="27" t="s">
        <v>654</v>
      </c>
      <c r="E120" s="27" t="s">
        <v>654</v>
      </c>
      <c r="F120" s="27" t="s">
        <v>318</v>
      </c>
      <c r="G120" s="27" t="s">
        <v>318</v>
      </c>
      <c r="H120" s="27" t="s">
        <v>318</v>
      </c>
      <c r="I120" s="27" t="s">
        <v>318</v>
      </c>
      <c r="J120" s="27" t="s">
        <v>318</v>
      </c>
      <c r="K120" s="28" t="s">
        <v>47</v>
      </c>
      <c r="L120" s="26" t="s">
        <v>321</v>
      </c>
      <c r="M120" s="29" t="s">
        <v>318</v>
      </c>
      <c r="N120" s="30">
        <v>0.5</v>
      </c>
      <c r="O120" s="31" t="s">
        <v>654</v>
      </c>
      <c r="P120" s="66">
        <v>38661</v>
      </c>
      <c r="Q120" s="66">
        <v>41121</v>
      </c>
      <c r="R120" s="67" t="s">
        <v>654</v>
      </c>
      <c r="S120" s="34">
        <v>2012</v>
      </c>
      <c r="T120" s="35">
        <v>566700</v>
      </c>
      <c r="U120" s="68">
        <v>1425486.27</v>
      </c>
      <c r="V120" s="68" t="s">
        <v>49</v>
      </c>
      <c r="W120" s="38">
        <v>1.2273000000000001</v>
      </c>
      <c r="X120" s="39">
        <v>1749499.299171</v>
      </c>
      <c r="Y120" s="40">
        <v>1789.02</v>
      </c>
      <c r="Z120" s="77">
        <v>3129889236.2029023</v>
      </c>
      <c r="AA120" s="41">
        <v>5523</v>
      </c>
      <c r="AB120" s="189">
        <v>2762</v>
      </c>
      <c r="AC120" s="195"/>
      <c r="AD120" s="32"/>
      <c r="AE120" s="206"/>
      <c r="AF120" s="195"/>
      <c r="AG120" s="32"/>
      <c r="AH120" s="206"/>
      <c r="AI120" s="195"/>
      <c r="AJ120" s="32"/>
      <c r="AK120" s="206"/>
      <c r="AL120" s="220" t="s">
        <v>654</v>
      </c>
      <c r="AM120" s="233" t="s">
        <v>656</v>
      </c>
    </row>
    <row r="121" spans="1:40" s="23" customFormat="1" ht="156.75" x14ac:dyDescent="0.25">
      <c r="A121" s="24" t="s">
        <v>314</v>
      </c>
      <c r="B121" s="25" t="s">
        <v>322</v>
      </c>
      <c r="C121" s="26" t="s">
        <v>323</v>
      </c>
      <c r="D121" s="27" t="s">
        <v>654</v>
      </c>
      <c r="E121" s="27" t="s">
        <v>654</v>
      </c>
      <c r="F121" s="27" t="s">
        <v>318</v>
      </c>
      <c r="G121" s="27" t="s">
        <v>318</v>
      </c>
      <c r="H121" s="27" t="s">
        <v>318</v>
      </c>
      <c r="I121" s="27" t="s">
        <v>318</v>
      </c>
      <c r="J121" s="27" t="s">
        <v>318</v>
      </c>
      <c r="K121" s="28" t="s">
        <v>278</v>
      </c>
      <c r="L121" s="26" t="s">
        <v>324</v>
      </c>
      <c r="M121" s="29" t="s">
        <v>74</v>
      </c>
      <c r="N121" s="30">
        <v>0.2</v>
      </c>
      <c r="O121" s="31" t="s">
        <v>654</v>
      </c>
      <c r="P121" s="66">
        <v>41068</v>
      </c>
      <c r="Q121" s="66">
        <v>42125</v>
      </c>
      <c r="R121" s="67" t="s">
        <v>654</v>
      </c>
      <c r="S121" s="34">
        <v>2015</v>
      </c>
      <c r="T121" s="35">
        <v>644350</v>
      </c>
      <c r="U121" s="68">
        <v>6337347818</v>
      </c>
      <c r="V121" s="68" t="s">
        <v>56</v>
      </c>
      <c r="W121" s="38" t="s">
        <v>57</v>
      </c>
      <c r="X121" s="39" t="s">
        <v>57</v>
      </c>
      <c r="Y121" s="40">
        <v>1</v>
      </c>
      <c r="Z121" s="77">
        <v>6337347818</v>
      </c>
      <c r="AA121" s="41">
        <v>9835</v>
      </c>
      <c r="AB121" s="189">
        <v>1967</v>
      </c>
      <c r="AC121" s="195"/>
      <c r="AD121" s="32"/>
      <c r="AE121" s="206"/>
      <c r="AF121" s="195"/>
      <c r="AG121" s="32"/>
      <c r="AH121" s="206"/>
      <c r="AI121" s="195"/>
      <c r="AJ121" s="32"/>
      <c r="AK121" s="206"/>
      <c r="AL121" s="220" t="s">
        <v>654</v>
      </c>
      <c r="AM121" s="233" t="s">
        <v>656</v>
      </c>
      <c r="AN121" s="122">
        <v>6143877250</v>
      </c>
    </row>
    <row r="122" spans="1:40" s="23" customFormat="1" ht="228" x14ac:dyDescent="0.25">
      <c r="A122" s="43" t="s">
        <v>314</v>
      </c>
      <c r="B122" s="44" t="s">
        <v>322</v>
      </c>
      <c r="C122" s="45" t="s">
        <v>323</v>
      </c>
      <c r="D122" s="46" t="s">
        <v>654</v>
      </c>
      <c r="E122" s="46" t="s">
        <v>654</v>
      </c>
      <c r="F122" s="46" t="s">
        <v>318</v>
      </c>
      <c r="G122" s="46" t="s">
        <v>318</v>
      </c>
      <c r="H122" s="46" t="s">
        <v>318</v>
      </c>
      <c r="I122" s="46" t="s">
        <v>318</v>
      </c>
      <c r="J122" s="46" t="s">
        <v>318</v>
      </c>
      <c r="K122" s="47" t="s">
        <v>278</v>
      </c>
      <c r="L122" s="45" t="s">
        <v>312</v>
      </c>
      <c r="M122" s="48" t="s">
        <v>74</v>
      </c>
      <c r="N122" s="49">
        <v>0.25</v>
      </c>
      <c r="O122" s="50" t="s">
        <v>654</v>
      </c>
      <c r="P122" s="71">
        <v>40954</v>
      </c>
      <c r="Q122" s="71">
        <v>42154</v>
      </c>
      <c r="R122" s="72" t="s">
        <v>654</v>
      </c>
      <c r="S122" s="53">
        <v>2015</v>
      </c>
      <c r="T122" s="54">
        <v>644350</v>
      </c>
      <c r="U122" s="55">
        <v>5903754241</v>
      </c>
      <c r="V122" s="55" t="s">
        <v>56</v>
      </c>
      <c r="W122" s="56" t="s">
        <v>57</v>
      </c>
      <c r="X122" s="57" t="s">
        <v>57</v>
      </c>
      <c r="Y122" s="58">
        <v>1</v>
      </c>
      <c r="Z122" s="117">
        <v>5903754241</v>
      </c>
      <c r="AA122" s="59">
        <v>9162</v>
      </c>
      <c r="AB122" s="190">
        <v>2291</v>
      </c>
      <c r="AC122" s="196"/>
      <c r="AD122" s="51"/>
      <c r="AE122" s="207"/>
      <c r="AF122" s="196"/>
      <c r="AG122" s="51"/>
      <c r="AH122" s="207"/>
      <c r="AI122" s="196"/>
      <c r="AJ122" s="51"/>
      <c r="AK122" s="207"/>
      <c r="AL122" s="221" t="s">
        <v>654</v>
      </c>
      <c r="AM122" s="234" t="s">
        <v>656</v>
      </c>
    </row>
    <row r="123" spans="1:40" s="23" customFormat="1" ht="71.25" x14ac:dyDescent="0.25">
      <c r="A123" s="4" t="s">
        <v>325</v>
      </c>
      <c r="B123" s="5" t="s">
        <v>326</v>
      </c>
      <c r="C123" s="6" t="s">
        <v>327</v>
      </c>
      <c r="D123" s="7" t="s">
        <v>318</v>
      </c>
      <c r="E123" s="7" t="s">
        <v>654</v>
      </c>
      <c r="F123" s="7" t="s">
        <v>318</v>
      </c>
      <c r="G123" s="7" t="s">
        <v>318</v>
      </c>
      <c r="H123" s="7" t="s">
        <v>318</v>
      </c>
      <c r="I123" s="7" t="s">
        <v>318</v>
      </c>
      <c r="J123" s="7" t="s">
        <v>318</v>
      </c>
      <c r="K123" s="6" t="s">
        <v>328</v>
      </c>
      <c r="L123" s="6" t="s">
        <v>329</v>
      </c>
      <c r="M123" s="9">
        <v>13</v>
      </c>
      <c r="N123" s="61">
        <v>1</v>
      </c>
      <c r="O123" s="62" t="s">
        <v>654</v>
      </c>
      <c r="P123" s="74">
        <v>37120</v>
      </c>
      <c r="Q123" s="74">
        <v>37946</v>
      </c>
      <c r="R123" s="63" t="s">
        <v>654</v>
      </c>
      <c r="S123" s="64">
        <v>2003</v>
      </c>
      <c r="T123" s="14">
        <v>332000</v>
      </c>
      <c r="U123" s="65">
        <v>327671.8</v>
      </c>
      <c r="V123" s="65" t="s">
        <v>49</v>
      </c>
      <c r="W123" s="17">
        <v>1.1911</v>
      </c>
      <c r="X123" s="18">
        <v>390289.88098000002</v>
      </c>
      <c r="Y123" s="19">
        <v>2831.1</v>
      </c>
      <c r="Z123" s="76">
        <v>1104949682.0424781</v>
      </c>
      <c r="AA123" s="20">
        <v>3328</v>
      </c>
      <c r="AB123" s="188">
        <v>3328</v>
      </c>
      <c r="AC123" s="194">
        <v>80</v>
      </c>
      <c r="AD123" s="11">
        <v>10</v>
      </c>
      <c r="AE123" s="205">
        <v>16</v>
      </c>
      <c r="AF123" s="194">
        <v>81</v>
      </c>
      <c r="AG123" s="11">
        <v>10</v>
      </c>
      <c r="AH123" s="205">
        <v>15</v>
      </c>
      <c r="AI123" s="194">
        <v>81</v>
      </c>
      <c r="AJ123" s="11">
        <v>10</v>
      </c>
      <c r="AK123" s="205">
        <v>22</v>
      </c>
      <c r="AL123" s="219" t="s">
        <v>318</v>
      </c>
      <c r="AM123" s="232" t="s">
        <v>656</v>
      </c>
    </row>
    <row r="124" spans="1:40" s="23" customFormat="1" ht="57" x14ac:dyDescent="0.25">
      <c r="A124" s="24" t="s">
        <v>325</v>
      </c>
      <c r="B124" s="25" t="s">
        <v>326</v>
      </c>
      <c r="C124" s="26" t="s">
        <v>327</v>
      </c>
      <c r="D124" s="27" t="s">
        <v>318</v>
      </c>
      <c r="E124" s="27" t="s">
        <v>654</v>
      </c>
      <c r="F124" s="27" t="s">
        <v>318</v>
      </c>
      <c r="G124" s="27" t="s">
        <v>318</v>
      </c>
      <c r="H124" s="27" t="s">
        <v>318</v>
      </c>
      <c r="I124" s="27" t="s">
        <v>318</v>
      </c>
      <c r="J124" s="27" t="s">
        <v>318</v>
      </c>
      <c r="K124" s="26" t="s">
        <v>330</v>
      </c>
      <c r="L124" s="26" t="s">
        <v>331</v>
      </c>
      <c r="M124" s="29">
        <v>2</v>
      </c>
      <c r="N124" s="30">
        <v>1</v>
      </c>
      <c r="O124" s="31" t="s">
        <v>654</v>
      </c>
      <c r="P124" s="66">
        <v>39070</v>
      </c>
      <c r="Q124" s="66">
        <v>40359</v>
      </c>
      <c r="R124" s="67" t="s">
        <v>654</v>
      </c>
      <c r="S124" s="34">
        <v>2010</v>
      </c>
      <c r="T124" s="35">
        <v>515000</v>
      </c>
      <c r="U124" s="68">
        <v>977604.33</v>
      </c>
      <c r="V124" s="68" t="s">
        <v>49</v>
      </c>
      <c r="W124" s="38">
        <v>1.2205999999999999</v>
      </c>
      <c r="X124" s="39">
        <v>1193263.8451979998</v>
      </c>
      <c r="Y124" s="40">
        <v>1916.46</v>
      </c>
      <c r="Z124" s="77">
        <v>2286842428.7681589</v>
      </c>
      <c r="AA124" s="41">
        <v>4440</v>
      </c>
      <c r="AB124" s="189">
        <v>4440</v>
      </c>
      <c r="AC124" s="195"/>
      <c r="AD124" s="32"/>
      <c r="AE124" s="206"/>
      <c r="AF124" s="195">
        <v>81</v>
      </c>
      <c r="AG124" s="32">
        <v>10</v>
      </c>
      <c r="AH124" s="206">
        <v>15</v>
      </c>
      <c r="AI124" s="195">
        <v>81</v>
      </c>
      <c r="AJ124" s="32">
        <v>10</v>
      </c>
      <c r="AK124" s="206">
        <v>22</v>
      </c>
      <c r="AL124" s="220" t="s">
        <v>318</v>
      </c>
      <c r="AM124" s="233" t="s">
        <v>656</v>
      </c>
    </row>
    <row r="125" spans="1:40" s="23" customFormat="1" ht="71.25" x14ac:dyDescent="0.25">
      <c r="A125" s="24" t="s">
        <v>325</v>
      </c>
      <c r="B125" s="25" t="s">
        <v>326</v>
      </c>
      <c r="C125" s="26" t="s">
        <v>327</v>
      </c>
      <c r="D125" s="27" t="s">
        <v>318</v>
      </c>
      <c r="E125" s="27" t="s">
        <v>654</v>
      </c>
      <c r="F125" s="27" t="s">
        <v>318</v>
      </c>
      <c r="G125" s="27" t="s">
        <v>318</v>
      </c>
      <c r="H125" s="27" t="s">
        <v>318</v>
      </c>
      <c r="I125" s="27" t="s">
        <v>318</v>
      </c>
      <c r="J125" s="27" t="s">
        <v>318</v>
      </c>
      <c r="K125" s="26" t="s">
        <v>328</v>
      </c>
      <c r="L125" s="26" t="s">
        <v>332</v>
      </c>
      <c r="M125" s="29">
        <v>25</v>
      </c>
      <c r="N125" s="30">
        <v>1</v>
      </c>
      <c r="O125" s="31" t="s">
        <v>654</v>
      </c>
      <c r="P125" s="66">
        <v>39024</v>
      </c>
      <c r="Q125" s="66">
        <v>40189</v>
      </c>
      <c r="R125" s="67" t="s">
        <v>654</v>
      </c>
      <c r="S125" s="34">
        <v>2010</v>
      </c>
      <c r="T125" s="35">
        <v>515000</v>
      </c>
      <c r="U125" s="68">
        <v>741925.82</v>
      </c>
      <c r="V125" s="68" t="s">
        <v>49</v>
      </c>
      <c r="W125" s="38">
        <v>1.4407000000000001</v>
      </c>
      <c r="X125" s="39">
        <v>1068892.5288740001</v>
      </c>
      <c r="Y125" s="40">
        <v>1968.24</v>
      </c>
      <c r="Z125" s="77">
        <v>2103837031.030962</v>
      </c>
      <c r="AA125" s="41">
        <v>4085</v>
      </c>
      <c r="AB125" s="189">
        <v>4085</v>
      </c>
      <c r="AC125" s="195">
        <v>80</v>
      </c>
      <c r="AD125" s="32">
        <v>10</v>
      </c>
      <c r="AE125" s="206">
        <v>16</v>
      </c>
      <c r="AF125" s="195">
        <v>81</v>
      </c>
      <c r="AG125" s="32">
        <v>10</v>
      </c>
      <c r="AH125" s="206">
        <v>15</v>
      </c>
      <c r="AI125" s="195">
        <v>81</v>
      </c>
      <c r="AJ125" s="32">
        <v>10</v>
      </c>
      <c r="AK125" s="206">
        <v>22</v>
      </c>
      <c r="AL125" s="220" t="s">
        <v>318</v>
      </c>
      <c r="AM125" s="233" t="s">
        <v>656</v>
      </c>
    </row>
    <row r="126" spans="1:40" s="23" customFormat="1" ht="85.5" x14ac:dyDescent="0.25">
      <c r="A126" s="24" t="s">
        <v>325</v>
      </c>
      <c r="B126" s="25" t="s">
        <v>333</v>
      </c>
      <c r="C126" s="26" t="s">
        <v>334</v>
      </c>
      <c r="D126" s="27" t="s">
        <v>318</v>
      </c>
      <c r="E126" s="27" t="s">
        <v>654</v>
      </c>
      <c r="F126" s="27" t="s">
        <v>318</v>
      </c>
      <c r="G126" s="27" t="s">
        <v>318</v>
      </c>
      <c r="H126" s="27" t="s">
        <v>318</v>
      </c>
      <c r="I126" s="27" t="s">
        <v>318</v>
      </c>
      <c r="J126" s="27" t="s">
        <v>318</v>
      </c>
      <c r="K126" s="28" t="s">
        <v>170</v>
      </c>
      <c r="L126" s="26" t="s">
        <v>335</v>
      </c>
      <c r="M126" s="29">
        <v>4</v>
      </c>
      <c r="N126" s="30">
        <v>0.75</v>
      </c>
      <c r="O126" s="31" t="s">
        <v>654</v>
      </c>
      <c r="P126" s="66">
        <v>38674</v>
      </c>
      <c r="Q126" s="66">
        <v>39629</v>
      </c>
      <c r="R126" s="67" t="s">
        <v>654</v>
      </c>
      <c r="S126" s="34">
        <v>2008</v>
      </c>
      <c r="T126" s="35">
        <v>461500</v>
      </c>
      <c r="U126" s="68">
        <v>1507760911</v>
      </c>
      <c r="V126" s="68" t="s">
        <v>56</v>
      </c>
      <c r="W126" s="38" t="s">
        <v>57</v>
      </c>
      <c r="X126" s="39" t="s">
        <v>57</v>
      </c>
      <c r="Y126" s="40">
        <v>1</v>
      </c>
      <c r="Z126" s="77">
        <v>1507760911</v>
      </c>
      <c r="AA126" s="41">
        <v>3267</v>
      </c>
      <c r="AB126" s="189">
        <v>2450</v>
      </c>
      <c r="AC126" s="195"/>
      <c r="AD126" s="32"/>
      <c r="AE126" s="206"/>
      <c r="AF126" s="195">
        <v>81</v>
      </c>
      <c r="AG126" s="32">
        <v>10</v>
      </c>
      <c r="AH126" s="206">
        <v>15</v>
      </c>
      <c r="AI126" s="195">
        <v>81</v>
      </c>
      <c r="AJ126" s="32">
        <v>10</v>
      </c>
      <c r="AK126" s="206">
        <v>22</v>
      </c>
      <c r="AL126" s="220" t="s">
        <v>318</v>
      </c>
      <c r="AM126" s="233" t="s">
        <v>656</v>
      </c>
    </row>
    <row r="127" spans="1:40" s="23" customFormat="1" ht="99.75" x14ac:dyDescent="0.25">
      <c r="A127" s="24" t="s">
        <v>325</v>
      </c>
      <c r="B127" s="25" t="s">
        <v>333</v>
      </c>
      <c r="C127" s="26" t="s">
        <v>334</v>
      </c>
      <c r="D127" s="27" t="s">
        <v>318</v>
      </c>
      <c r="E127" s="27" t="s">
        <v>654</v>
      </c>
      <c r="F127" s="27" t="s">
        <v>318</v>
      </c>
      <c r="G127" s="27" t="s">
        <v>318</v>
      </c>
      <c r="H127" s="27" t="s">
        <v>318</v>
      </c>
      <c r="I127" s="27" t="s">
        <v>318</v>
      </c>
      <c r="J127" s="27" t="s">
        <v>318</v>
      </c>
      <c r="K127" s="28" t="s">
        <v>170</v>
      </c>
      <c r="L127" s="26" t="s">
        <v>336</v>
      </c>
      <c r="M127" s="29">
        <v>3</v>
      </c>
      <c r="N127" s="30">
        <v>0.75</v>
      </c>
      <c r="O127" s="31" t="s">
        <v>654</v>
      </c>
      <c r="P127" s="66">
        <v>38680</v>
      </c>
      <c r="Q127" s="66">
        <v>39521</v>
      </c>
      <c r="R127" s="67" t="s">
        <v>654</v>
      </c>
      <c r="S127" s="34">
        <v>2008</v>
      </c>
      <c r="T127" s="35">
        <v>461500</v>
      </c>
      <c r="U127" s="68">
        <v>1490185253</v>
      </c>
      <c r="V127" s="68" t="s">
        <v>56</v>
      </c>
      <c r="W127" s="38" t="s">
        <v>57</v>
      </c>
      <c r="X127" s="39" t="s">
        <v>57</v>
      </c>
      <c r="Y127" s="40">
        <v>1</v>
      </c>
      <c r="Z127" s="77">
        <v>1490185253</v>
      </c>
      <c r="AA127" s="41">
        <v>3229</v>
      </c>
      <c r="AB127" s="189">
        <v>2422</v>
      </c>
      <c r="AC127" s="195"/>
      <c r="AD127" s="32"/>
      <c r="AE127" s="206"/>
      <c r="AF127" s="195">
        <v>81</v>
      </c>
      <c r="AG127" s="32">
        <v>10</v>
      </c>
      <c r="AH127" s="206">
        <v>15</v>
      </c>
      <c r="AI127" s="195">
        <v>81</v>
      </c>
      <c r="AJ127" s="32">
        <v>10</v>
      </c>
      <c r="AK127" s="206">
        <v>22</v>
      </c>
      <c r="AL127" s="220" t="s">
        <v>318</v>
      </c>
      <c r="AM127" s="233" t="s">
        <v>656</v>
      </c>
    </row>
    <row r="128" spans="1:40" s="23" customFormat="1" ht="57" x14ac:dyDescent="0.25">
      <c r="A128" s="78" t="s">
        <v>325</v>
      </c>
      <c r="B128" s="79" t="s">
        <v>337</v>
      </c>
      <c r="C128" s="80" t="s">
        <v>338</v>
      </c>
      <c r="D128" s="81" t="s">
        <v>318</v>
      </c>
      <c r="E128" s="81" t="s">
        <v>654</v>
      </c>
      <c r="F128" s="81" t="s">
        <v>318</v>
      </c>
      <c r="G128" s="81" t="s">
        <v>318</v>
      </c>
      <c r="H128" s="81" t="s">
        <v>318</v>
      </c>
      <c r="I128" s="81" t="s">
        <v>318</v>
      </c>
      <c r="J128" s="81" t="s">
        <v>318</v>
      </c>
      <c r="K128" s="82" t="s">
        <v>72</v>
      </c>
      <c r="L128" s="80" t="s">
        <v>339</v>
      </c>
      <c r="M128" s="83" t="s">
        <v>74</v>
      </c>
      <c r="N128" s="84">
        <v>0.2</v>
      </c>
      <c r="O128" s="85" t="s">
        <v>654</v>
      </c>
      <c r="P128" s="87">
        <v>40000</v>
      </c>
      <c r="Q128" s="87">
        <v>42135</v>
      </c>
      <c r="R128" s="88" t="s">
        <v>654</v>
      </c>
      <c r="S128" s="89">
        <v>2015</v>
      </c>
      <c r="T128" s="90">
        <v>644350</v>
      </c>
      <c r="U128" s="91">
        <v>5705537122</v>
      </c>
      <c r="V128" s="91" t="s">
        <v>56</v>
      </c>
      <c r="W128" s="92" t="s">
        <v>57</v>
      </c>
      <c r="X128" s="93" t="s">
        <v>57</v>
      </c>
      <c r="Y128" s="94">
        <v>1</v>
      </c>
      <c r="Z128" s="95">
        <v>5705537122</v>
      </c>
      <c r="AA128" s="96">
        <v>8855</v>
      </c>
      <c r="AB128" s="191">
        <v>1771</v>
      </c>
      <c r="AC128" s="197"/>
      <c r="AD128" s="86"/>
      <c r="AE128" s="208"/>
      <c r="AF128" s="197"/>
      <c r="AG128" s="86"/>
      <c r="AH128" s="208"/>
      <c r="AI128" s="197"/>
      <c r="AJ128" s="86"/>
      <c r="AK128" s="208"/>
      <c r="AL128" s="222" t="s">
        <v>654</v>
      </c>
      <c r="AM128" s="235" t="s">
        <v>656</v>
      </c>
    </row>
    <row r="129" spans="1:40" s="23" customFormat="1" ht="85.5" x14ac:dyDescent="0.25">
      <c r="A129" s="126" t="s">
        <v>340</v>
      </c>
      <c r="B129" s="127" t="s">
        <v>341</v>
      </c>
      <c r="C129" s="128" t="s">
        <v>342</v>
      </c>
      <c r="D129" s="129" t="s">
        <v>654</v>
      </c>
      <c r="E129" s="129" t="s">
        <v>654</v>
      </c>
      <c r="F129" s="129" t="s">
        <v>654</v>
      </c>
      <c r="G129" s="129" t="s">
        <v>654</v>
      </c>
      <c r="H129" s="129" t="s">
        <v>654</v>
      </c>
      <c r="I129" s="129" t="s">
        <v>654</v>
      </c>
      <c r="J129" s="129" t="s">
        <v>654</v>
      </c>
      <c r="K129" s="130" t="s">
        <v>283</v>
      </c>
      <c r="L129" s="128" t="s">
        <v>343</v>
      </c>
      <c r="M129" s="131">
        <v>1</v>
      </c>
      <c r="N129" s="132">
        <v>0.7</v>
      </c>
      <c r="O129" s="133" t="s">
        <v>654</v>
      </c>
      <c r="P129" s="135">
        <v>39615</v>
      </c>
      <c r="Q129" s="135">
        <v>41502</v>
      </c>
      <c r="R129" s="136" t="s">
        <v>654</v>
      </c>
      <c r="S129" s="137">
        <v>2013</v>
      </c>
      <c r="T129" s="138">
        <v>589500</v>
      </c>
      <c r="U129" s="139">
        <v>28736581560</v>
      </c>
      <c r="V129" s="139" t="s">
        <v>56</v>
      </c>
      <c r="W129" s="140" t="s">
        <v>57</v>
      </c>
      <c r="X129" s="141" t="s">
        <v>57</v>
      </c>
      <c r="Y129" s="142">
        <v>1</v>
      </c>
      <c r="Z129" s="143">
        <v>28736581560</v>
      </c>
      <c r="AA129" s="144">
        <v>48747</v>
      </c>
      <c r="AB129" s="192">
        <v>34123</v>
      </c>
      <c r="AC129" s="200">
        <v>80</v>
      </c>
      <c r="AD129" s="134">
        <v>10</v>
      </c>
      <c r="AE129" s="211">
        <v>16</v>
      </c>
      <c r="AF129" s="200">
        <v>81</v>
      </c>
      <c r="AG129" s="134">
        <v>10</v>
      </c>
      <c r="AH129" s="211">
        <v>15</v>
      </c>
      <c r="AI129" s="200">
        <v>81</v>
      </c>
      <c r="AJ129" s="134">
        <v>10</v>
      </c>
      <c r="AK129" s="211">
        <v>22</v>
      </c>
      <c r="AL129" s="224" t="s">
        <v>654</v>
      </c>
      <c r="AM129" s="237" t="s">
        <v>656</v>
      </c>
    </row>
    <row r="130" spans="1:40" s="23" customFormat="1" ht="99.75" x14ac:dyDescent="0.25">
      <c r="A130" s="4" t="s">
        <v>344</v>
      </c>
      <c r="B130" s="5" t="s">
        <v>345</v>
      </c>
      <c r="C130" s="6" t="s">
        <v>346</v>
      </c>
      <c r="D130" s="7" t="s">
        <v>654</v>
      </c>
      <c r="E130" s="7" t="s">
        <v>654</v>
      </c>
      <c r="F130" s="7" t="s">
        <v>654</v>
      </c>
      <c r="G130" s="7" t="s">
        <v>654</v>
      </c>
      <c r="H130" s="7" t="s">
        <v>654</v>
      </c>
      <c r="I130" s="7" t="s">
        <v>654</v>
      </c>
      <c r="J130" s="7" t="s">
        <v>654</v>
      </c>
      <c r="K130" s="8" t="s">
        <v>215</v>
      </c>
      <c r="L130" s="6" t="s">
        <v>347</v>
      </c>
      <c r="M130" s="9" t="s">
        <v>74</v>
      </c>
      <c r="N130" s="61">
        <v>0.6</v>
      </c>
      <c r="O130" s="62" t="s">
        <v>654</v>
      </c>
      <c r="P130" s="74">
        <v>41075</v>
      </c>
      <c r="Q130" s="74">
        <v>42094</v>
      </c>
      <c r="R130" s="63" t="s">
        <v>654</v>
      </c>
      <c r="S130" s="64">
        <v>2015</v>
      </c>
      <c r="T130" s="14">
        <v>644350</v>
      </c>
      <c r="U130" s="68">
        <v>23762347066</v>
      </c>
      <c r="V130" s="65" t="s">
        <v>56</v>
      </c>
      <c r="W130" s="17" t="s">
        <v>57</v>
      </c>
      <c r="X130" s="18" t="s">
        <v>57</v>
      </c>
      <c r="Y130" s="19">
        <v>1</v>
      </c>
      <c r="Z130" s="76">
        <v>23762347066</v>
      </c>
      <c r="AA130" s="20">
        <v>36878</v>
      </c>
      <c r="AB130" s="188">
        <v>22127</v>
      </c>
      <c r="AC130" s="194"/>
      <c r="AD130" s="11"/>
      <c r="AE130" s="205"/>
      <c r="AF130" s="194"/>
      <c r="AG130" s="11"/>
      <c r="AH130" s="205"/>
      <c r="AI130" s="194"/>
      <c r="AJ130" s="11"/>
      <c r="AK130" s="205"/>
      <c r="AL130" s="219" t="s">
        <v>654</v>
      </c>
      <c r="AM130" s="232" t="s">
        <v>656</v>
      </c>
      <c r="AN130" s="23" t="s">
        <v>348</v>
      </c>
    </row>
    <row r="131" spans="1:40" s="23" customFormat="1" ht="57" x14ac:dyDescent="0.25">
      <c r="A131" s="24" t="s">
        <v>344</v>
      </c>
      <c r="B131" s="25" t="s">
        <v>345</v>
      </c>
      <c r="C131" s="26" t="s">
        <v>346</v>
      </c>
      <c r="D131" s="27" t="s">
        <v>654</v>
      </c>
      <c r="E131" s="27" t="s">
        <v>654</v>
      </c>
      <c r="F131" s="27" t="s">
        <v>654</v>
      </c>
      <c r="G131" s="27" t="s">
        <v>654</v>
      </c>
      <c r="H131" s="27" t="s">
        <v>654</v>
      </c>
      <c r="I131" s="27" t="s">
        <v>654</v>
      </c>
      <c r="J131" s="27" t="s">
        <v>654</v>
      </c>
      <c r="K131" s="28" t="s">
        <v>349</v>
      </c>
      <c r="L131" s="26" t="s">
        <v>350</v>
      </c>
      <c r="M131" s="29" t="s">
        <v>71</v>
      </c>
      <c r="N131" s="30">
        <v>1</v>
      </c>
      <c r="O131" s="31" t="s">
        <v>654</v>
      </c>
      <c r="P131" s="66">
        <v>39671</v>
      </c>
      <c r="Q131" s="66">
        <v>40273</v>
      </c>
      <c r="R131" s="67" t="s">
        <v>654</v>
      </c>
      <c r="S131" s="34">
        <v>2010</v>
      </c>
      <c r="T131" s="35">
        <v>515000</v>
      </c>
      <c r="U131" s="145">
        <v>1184567</v>
      </c>
      <c r="V131" s="68" t="s">
        <v>158</v>
      </c>
      <c r="W131" s="38">
        <v>1</v>
      </c>
      <c r="X131" s="39">
        <v>1184567</v>
      </c>
      <c r="Y131" s="40">
        <v>1921.88</v>
      </c>
      <c r="Z131" s="77">
        <v>2276595625.96</v>
      </c>
      <c r="AA131" s="41">
        <v>4421</v>
      </c>
      <c r="AB131" s="189">
        <v>4421</v>
      </c>
      <c r="AC131" s="195"/>
      <c r="AD131" s="32"/>
      <c r="AE131" s="206"/>
      <c r="AF131" s="195">
        <v>81</v>
      </c>
      <c r="AG131" s="32">
        <v>10</v>
      </c>
      <c r="AH131" s="206">
        <v>15</v>
      </c>
      <c r="AI131" s="195">
        <v>81</v>
      </c>
      <c r="AJ131" s="32">
        <v>10</v>
      </c>
      <c r="AK131" s="206">
        <v>22</v>
      </c>
      <c r="AL131" s="220" t="s">
        <v>654</v>
      </c>
      <c r="AM131" s="233" t="s">
        <v>656</v>
      </c>
    </row>
    <row r="132" spans="1:40" s="23" customFormat="1" ht="42.75" x14ac:dyDescent="0.25">
      <c r="A132" s="24" t="s">
        <v>344</v>
      </c>
      <c r="B132" s="25" t="s">
        <v>345</v>
      </c>
      <c r="C132" s="26" t="s">
        <v>346</v>
      </c>
      <c r="D132" s="27" t="s">
        <v>654</v>
      </c>
      <c r="E132" s="27" t="s">
        <v>654</v>
      </c>
      <c r="F132" s="27" t="s">
        <v>654</v>
      </c>
      <c r="G132" s="27" t="s">
        <v>654</v>
      </c>
      <c r="H132" s="27" t="s">
        <v>654</v>
      </c>
      <c r="I132" s="27" t="s">
        <v>654</v>
      </c>
      <c r="J132" s="27" t="s">
        <v>654</v>
      </c>
      <c r="K132" s="28" t="s">
        <v>349</v>
      </c>
      <c r="L132" s="26" t="s">
        <v>351</v>
      </c>
      <c r="M132" s="29" t="s">
        <v>71</v>
      </c>
      <c r="N132" s="30">
        <v>1</v>
      </c>
      <c r="O132" s="31" t="s">
        <v>654</v>
      </c>
      <c r="P132" s="66">
        <v>39548</v>
      </c>
      <c r="Q132" s="66">
        <v>40317</v>
      </c>
      <c r="R132" s="67" t="s">
        <v>654</v>
      </c>
      <c r="S132" s="34">
        <v>2010</v>
      </c>
      <c r="T132" s="35">
        <v>515000</v>
      </c>
      <c r="U132" s="145">
        <v>986957</v>
      </c>
      <c r="V132" s="68" t="s">
        <v>158</v>
      </c>
      <c r="W132" s="38">
        <v>1</v>
      </c>
      <c r="X132" s="39">
        <v>986957</v>
      </c>
      <c r="Y132" s="40">
        <v>1976.46</v>
      </c>
      <c r="Z132" s="77">
        <v>1950681032.22</v>
      </c>
      <c r="AA132" s="41">
        <v>3788</v>
      </c>
      <c r="AB132" s="189">
        <v>3788</v>
      </c>
      <c r="AC132" s="195"/>
      <c r="AD132" s="32"/>
      <c r="AE132" s="206"/>
      <c r="AF132" s="195">
        <v>81</v>
      </c>
      <c r="AG132" s="32">
        <v>10</v>
      </c>
      <c r="AH132" s="206">
        <v>15</v>
      </c>
      <c r="AI132" s="195">
        <v>81</v>
      </c>
      <c r="AJ132" s="32">
        <v>10</v>
      </c>
      <c r="AK132" s="206">
        <v>22</v>
      </c>
      <c r="AL132" s="220" t="s">
        <v>318</v>
      </c>
      <c r="AM132" s="233" t="s">
        <v>656</v>
      </c>
    </row>
    <row r="133" spans="1:40" s="23" customFormat="1" ht="71.25" x14ac:dyDescent="0.25">
      <c r="A133" s="24" t="s">
        <v>344</v>
      </c>
      <c r="B133" s="25" t="s">
        <v>352</v>
      </c>
      <c r="C133" s="26" t="s">
        <v>353</v>
      </c>
      <c r="D133" s="27" t="s">
        <v>654</v>
      </c>
      <c r="E133" s="27" t="s">
        <v>654</v>
      </c>
      <c r="F133" s="27" t="s">
        <v>654</v>
      </c>
      <c r="G133" s="27" t="s">
        <v>654</v>
      </c>
      <c r="H133" s="27" t="s">
        <v>654</v>
      </c>
      <c r="I133" s="27" t="s">
        <v>654</v>
      </c>
      <c r="J133" s="27" t="s">
        <v>654</v>
      </c>
      <c r="K133" s="28" t="s">
        <v>86</v>
      </c>
      <c r="L133" s="26" t="s">
        <v>354</v>
      </c>
      <c r="M133" s="29">
        <v>5</v>
      </c>
      <c r="N133" s="30">
        <v>1</v>
      </c>
      <c r="O133" s="31" t="s">
        <v>654</v>
      </c>
      <c r="P133" s="66">
        <v>39211</v>
      </c>
      <c r="Q133" s="66">
        <v>40227</v>
      </c>
      <c r="R133" s="67" t="s">
        <v>654</v>
      </c>
      <c r="S133" s="34">
        <v>2010</v>
      </c>
      <c r="T133" s="35">
        <v>515000</v>
      </c>
      <c r="U133" s="145">
        <v>4313621278</v>
      </c>
      <c r="V133" s="68" t="s">
        <v>56</v>
      </c>
      <c r="W133" s="38" t="s">
        <v>57</v>
      </c>
      <c r="X133" s="39" t="s">
        <v>57</v>
      </c>
      <c r="Y133" s="40">
        <v>1</v>
      </c>
      <c r="Z133" s="77">
        <v>4313621278</v>
      </c>
      <c r="AA133" s="41">
        <v>8376</v>
      </c>
      <c r="AB133" s="189">
        <v>8376</v>
      </c>
      <c r="AC133" s="195"/>
      <c r="AD133" s="32"/>
      <c r="AE133" s="206"/>
      <c r="AF133" s="195">
        <v>81</v>
      </c>
      <c r="AG133" s="32">
        <v>10</v>
      </c>
      <c r="AH133" s="206">
        <v>15</v>
      </c>
      <c r="AI133" s="195">
        <v>81</v>
      </c>
      <c r="AJ133" s="32">
        <v>10</v>
      </c>
      <c r="AK133" s="206">
        <v>22</v>
      </c>
      <c r="AL133" s="220" t="s">
        <v>318</v>
      </c>
      <c r="AM133" s="233" t="s">
        <v>656</v>
      </c>
    </row>
    <row r="134" spans="1:40" s="23" customFormat="1" ht="85.5" x14ac:dyDescent="0.25">
      <c r="A134" s="24" t="s">
        <v>344</v>
      </c>
      <c r="B134" s="25" t="s">
        <v>352</v>
      </c>
      <c r="C134" s="26" t="s">
        <v>353</v>
      </c>
      <c r="D134" s="27" t="s">
        <v>654</v>
      </c>
      <c r="E134" s="27" t="s">
        <v>654</v>
      </c>
      <c r="F134" s="27" t="s">
        <v>654</v>
      </c>
      <c r="G134" s="27" t="s">
        <v>654</v>
      </c>
      <c r="H134" s="27" t="s">
        <v>654</v>
      </c>
      <c r="I134" s="27" t="s">
        <v>654</v>
      </c>
      <c r="J134" s="27" t="s">
        <v>654</v>
      </c>
      <c r="K134" s="28" t="s">
        <v>355</v>
      </c>
      <c r="L134" s="26" t="s">
        <v>356</v>
      </c>
      <c r="M134" s="29">
        <v>6</v>
      </c>
      <c r="N134" s="30">
        <v>1</v>
      </c>
      <c r="O134" s="31" t="s">
        <v>654</v>
      </c>
      <c r="P134" s="66">
        <v>39776</v>
      </c>
      <c r="Q134" s="66">
        <v>40809</v>
      </c>
      <c r="R134" s="67" t="s">
        <v>654</v>
      </c>
      <c r="S134" s="34">
        <v>2011</v>
      </c>
      <c r="T134" s="35">
        <v>535600</v>
      </c>
      <c r="U134" s="145">
        <v>3888865854</v>
      </c>
      <c r="V134" s="68" t="s">
        <v>56</v>
      </c>
      <c r="W134" s="38" t="s">
        <v>57</v>
      </c>
      <c r="X134" s="39" t="s">
        <v>57</v>
      </c>
      <c r="Y134" s="40">
        <v>1</v>
      </c>
      <c r="Z134" s="77">
        <v>3888865854</v>
      </c>
      <c r="AA134" s="41">
        <v>7261</v>
      </c>
      <c r="AB134" s="189">
        <v>7261</v>
      </c>
      <c r="AC134" s="195"/>
      <c r="AD134" s="32"/>
      <c r="AE134" s="206"/>
      <c r="AF134" s="201">
        <v>81</v>
      </c>
      <c r="AG134" s="146">
        <v>10</v>
      </c>
      <c r="AH134" s="212">
        <v>15</v>
      </c>
      <c r="AI134" s="195">
        <v>81</v>
      </c>
      <c r="AJ134" s="32">
        <v>10</v>
      </c>
      <c r="AK134" s="206">
        <v>22</v>
      </c>
      <c r="AL134" s="220" t="s">
        <v>318</v>
      </c>
      <c r="AM134" s="233" t="s">
        <v>656</v>
      </c>
    </row>
    <row r="135" spans="1:40" s="23" customFormat="1" ht="71.25" x14ac:dyDescent="0.25">
      <c r="A135" s="43" t="s">
        <v>344</v>
      </c>
      <c r="B135" s="44" t="s">
        <v>352</v>
      </c>
      <c r="C135" s="45" t="s">
        <v>353</v>
      </c>
      <c r="D135" s="46" t="s">
        <v>654</v>
      </c>
      <c r="E135" s="46" t="s">
        <v>654</v>
      </c>
      <c r="F135" s="46" t="s">
        <v>654</v>
      </c>
      <c r="G135" s="46" t="s">
        <v>654</v>
      </c>
      <c r="H135" s="46" t="s">
        <v>654</v>
      </c>
      <c r="I135" s="46" t="s">
        <v>654</v>
      </c>
      <c r="J135" s="46" t="s">
        <v>654</v>
      </c>
      <c r="K135" s="47" t="s">
        <v>86</v>
      </c>
      <c r="L135" s="45" t="s">
        <v>357</v>
      </c>
      <c r="M135" s="48">
        <v>12</v>
      </c>
      <c r="N135" s="49">
        <v>0.6</v>
      </c>
      <c r="O135" s="50" t="s">
        <v>654</v>
      </c>
      <c r="P135" s="71">
        <v>37432</v>
      </c>
      <c r="Q135" s="71">
        <v>38352</v>
      </c>
      <c r="R135" s="72" t="s">
        <v>654</v>
      </c>
      <c r="S135" s="53">
        <v>2004</v>
      </c>
      <c r="T135" s="54">
        <v>358000</v>
      </c>
      <c r="U135" s="147">
        <v>2437834762</v>
      </c>
      <c r="V135" s="55" t="s">
        <v>56</v>
      </c>
      <c r="W135" s="56" t="s">
        <v>57</v>
      </c>
      <c r="X135" s="57" t="s">
        <v>57</v>
      </c>
      <c r="Y135" s="58">
        <v>1</v>
      </c>
      <c r="Z135" s="117">
        <v>2437834762</v>
      </c>
      <c r="AA135" s="59">
        <v>6810</v>
      </c>
      <c r="AB135" s="190">
        <v>4086</v>
      </c>
      <c r="AC135" s="196"/>
      <c r="AD135" s="51"/>
      <c r="AE135" s="207"/>
      <c r="AF135" s="215">
        <v>81</v>
      </c>
      <c r="AG135" s="148">
        <v>10</v>
      </c>
      <c r="AH135" s="216">
        <v>15</v>
      </c>
      <c r="AI135" s="196">
        <v>81</v>
      </c>
      <c r="AJ135" s="51">
        <v>10</v>
      </c>
      <c r="AK135" s="207">
        <v>22</v>
      </c>
      <c r="AL135" s="221" t="s">
        <v>318</v>
      </c>
      <c r="AM135" s="234" t="s">
        <v>656</v>
      </c>
    </row>
    <row r="136" spans="1:40" s="23" customFormat="1" ht="57" x14ac:dyDescent="0.25">
      <c r="A136" s="4" t="s">
        <v>358</v>
      </c>
      <c r="B136" s="5" t="s">
        <v>359</v>
      </c>
      <c r="C136" s="8" t="s">
        <v>360</v>
      </c>
      <c r="D136" s="7" t="s">
        <v>654</v>
      </c>
      <c r="E136" s="7" t="s">
        <v>654</v>
      </c>
      <c r="F136" s="7" t="s">
        <v>654</v>
      </c>
      <c r="G136" s="7" t="s">
        <v>654</v>
      </c>
      <c r="H136" s="7" t="s">
        <v>654</v>
      </c>
      <c r="I136" s="7" t="s">
        <v>654</v>
      </c>
      <c r="J136" s="7" t="s">
        <v>654</v>
      </c>
      <c r="K136" s="8" t="s">
        <v>349</v>
      </c>
      <c r="L136" s="6" t="s">
        <v>361</v>
      </c>
      <c r="M136" s="9">
        <v>1</v>
      </c>
      <c r="N136" s="61">
        <v>1</v>
      </c>
      <c r="O136" s="62" t="s">
        <v>654</v>
      </c>
      <c r="P136" s="74">
        <v>38049</v>
      </c>
      <c r="Q136" s="74">
        <v>40545</v>
      </c>
      <c r="R136" s="63" t="s">
        <v>654</v>
      </c>
      <c r="S136" s="64">
        <v>2011</v>
      </c>
      <c r="T136" s="14">
        <v>535600</v>
      </c>
      <c r="U136" s="65">
        <v>4478229438</v>
      </c>
      <c r="V136" s="65" t="s">
        <v>362</v>
      </c>
      <c r="W136" s="17">
        <v>2.0999999999999999E-3</v>
      </c>
      <c r="X136" s="18">
        <v>9404281.8197999988</v>
      </c>
      <c r="Y136" s="19">
        <v>1913.98</v>
      </c>
      <c r="Z136" s="76">
        <v>17999607317.4608</v>
      </c>
      <c r="AA136" s="20">
        <v>33606</v>
      </c>
      <c r="AB136" s="188">
        <v>33606</v>
      </c>
      <c r="AC136" s="194">
        <v>80</v>
      </c>
      <c r="AD136" s="11">
        <v>10</v>
      </c>
      <c r="AE136" s="205">
        <v>16</v>
      </c>
      <c r="AF136" s="199">
        <v>81</v>
      </c>
      <c r="AG136" s="118">
        <v>10</v>
      </c>
      <c r="AH136" s="210">
        <v>15</v>
      </c>
      <c r="AI136" s="194">
        <v>81</v>
      </c>
      <c r="AJ136" s="11">
        <v>10</v>
      </c>
      <c r="AK136" s="205">
        <v>22</v>
      </c>
      <c r="AL136" s="219" t="s">
        <v>318</v>
      </c>
      <c r="AM136" s="232" t="s">
        <v>656</v>
      </c>
    </row>
    <row r="137" spans="1:40" s="23" customFormat="1" ht="42.75" x14ac:dyDescent="0.25">
      <c r="A137" s="24" t="s">
        <v>358</v>
      </c>
      <c r="B137" s="25" t="s">
        <v>359</v>
      </c>
      <c r="C137" s="28" t="s">
        <v>360</v>
      </c>
      <c r="D137" s="27" t="s">
        <v>654</v>
      </c>
      <c r="E137" s="27" t="s">
        <v>654</v>
      </c>
      <c r="F137" s="27" t="s">
        <v>654</v>
      </c>
      <c r="G137" s="27" t="s">
        <v>654</v>
      </c>
      <c r="H137" s="27" t="s">
        <v>654</v>
      </c>
      <c r="I137" s="27" t="s">
        <v>654</v>
      </c>
      <c r="J137" s="27" t="s">
        <v>654</v>
      </c>
      <c r="K137" s="28" t="s">
        <v>349</v>
      </c>
      <c r="L137" s="26" t="s">
        <v>363</v>
      </c>
      <c r="M137" s="29">
        <v>3</v>
      </c>
      <c r="N137" s="30">
        <v>0.25</v>
      </c>
      <c r="O137" s="31" t="s">
        <v>654</v>
      </c>
      <c r="P137" s="66">
        <v>36363</v>
      </c>
      <c r="Q137" s="66">
        <v>37843</v>
      </c>
      <c r="R137" s="67" t="s">
        <v>654</v>
      </c>
      <c r="S137" s="34">
        <v>2003</v>
      </c>
      <c r="T137" s="35">
        <v>332000</v>
      </c>
      <c r="U137" s="68">
        <v>6541364.1500000004</v>
      </c>
      <c r="V137" s="68" t="s">
        <v>158</v>
      </c>
      <c r="W137" s="38">
        <v>1</v>
      </c>
      <c r="X137" s="39">
        <v>6541364.1500000004</v>
      </c>
      <c r="Y137" s="40">
        <v>2875.18</v>
      </c>
      <c r="Z137" s="77">
        <v>18807599376.797001</v>
      </c>
      <c r="AA137" s="41">
        <v>56649</v>
      </c>
      <c r="AB137" s="189">
        <v>14162</v>
      </c>
      <c r="AC137" s="195">
        <v>80</v>
      </c>
      <c r="AD137" s="32">
        <v>10</v>
      </c>
      <c r="AE137" s="206">
        <v>16</v>
      </c>
      <c r="AF137" s="201">
        <v>81</v>
      </c>
      <c r="AG137" s="146">
        <v>10</v>
      </c>
      <c r="AH137" s="212">
        <v>15</v>
      </c>
      <c r="AI137" s="195">
        <v>81</v>
      </c>
      <c r="AJ137" s="32">
        <v>10</v>
      </c>
      <c r="AK137" s="206">
        <v>22</v>
      </c>
      <c r="AL137" s="220" t="s">
        <v>318</v>
      </c>
      <c r="AM137" s="233" t="s">
        <v>656</v>
      </c>
    </row>
    <row r="138" spans="1:40" s="23" customFormat="1" ht="71.25" x14ac:dyDescent="0.25">
      <c r="A138" s="24" t="s">
        <v>358</v>
      </c>
      <c r="B138" s="25" t="s">
        <v>364</v>
      </c>
      <c r="C138" s="26" t="s">
        <v>365</v>
      </c>
      <c r="D138" s="27" t="s">
        <v>654</v>
      </c>
      <c r="E138" s="27" t="s">
        <v>654</v>
      </c>
      <c r="F138" s="27" t="s">
        <v>654</v>
      </c>
      <c r="G138" s="27" t="s">
        <v>654</v>
      </c>
      <c r="H138" s="27" t="s">
        <v>654</v>
      </c>
      <c r="I138" s="27" t="s">
        <v>654</v>
      </c>
      <c r="J138" s="27" t="s">
        <v>654</v>
      </c>
      <c r="K138" s="28" t="s">
        <v>86</v>
      </c>
      <c r="L138" s="26" t="s">
        <v>366</v>
      </c>
      <c r="M138" s="29">
        <v>41</v>
      </c>
      <c r="N138" s="30">
        <v>0.9</v>
      </c>
      <c r="O138" s="31" t="s">
        <v>654</v>
      </c>
      <c r="P138" s="66">
        <v>39167</v>
      </c>
      <c r="Q138" s="66">
        <v>39758</v>
      </c>
      <c r="R138" s="67" t="s">
        <v>654</v>
      </c>
      <c r="S138" s="34">
        <v>2008</v>
      </c>
      <c r="T138" s="35">
        <v>461500</v>
      </c>
      <c r="U138" s="68">
        <v>1694356544</v>
      </c>
      <c r="V138" s="68" t="s">
        <v>56</v>
      </c>
      <c r="W138" s="38" t="s">
        <v>57</v>
      </c>
      <c r="X138" s="39" t="s">
        <v>57</v>
      </c>
      <c r="Y138" s="40">
        <v>1</v>
      </c>
      <c r="Z138" s="77">
        <v>1694356544</v>
      </c>
      <c r="AA138" s="41">
        <v>3671</v>
      </c>
      <c r="AB138" s="189">
        <v>3304</v>
      </c>
      <c r="AC138" s="195">
        <v>80</v>
      </c>
      <c r="AD138" s="32">
        <v>10</v>
      </c>
      <c r="AE138" s="206">
        <v>16</v>
      </c>
      <c r="AF138" s="195">
        <v>81</v>
      </c>
      <c r="AG138" s="32">
        <v>10</v>
      </c>
      <c r="AH138" s="206">
        <v>15</v>
      </c>
      <c r="AI138" s="195">
        <v>81</v>
      </c>
      <c r="AJ138" s="32">
        <v>10</v>
      </c>
      <c r="AK138" s="206">
        <v>22</v>
      </c>
      <c r="AL138" s="220" t="s">
        <v>318</v>
      </c>
      <c r="AM138" s="233" t="s">
        <v>656</v>
      </c>
    </row>
    <row r="139" spans="1:40" s="23" customFormat="1" ht="85.5" x14ac:dyDescent="0.25">
      <c r="A139" s="24" t="s">
        <v>358</v>
      </c>
      <c r="B139" s="25" t="s">
        <v>364</v>
      </c>
      <c r="C139" s="26" t="s">
        <v>365</v>
      </c>
      <c r="D139" s="27" t="s">
        <v>654</v>
      </c>
      <c r="E139" s="27" t="s">
        <v>654</v>
      </c>
      <c r="F139" s="27" t="s">
        <v>654</v>
      </c>
      <c r="G139" s="27" t="s">
        <v>654</v>
      </c>
      <c r="H139" s="27" t="s">
        <v>654</v>
      </c>
      <c r="I139" s="27" t="s">
        <v>654</v>
      </c>
      <c r="J139" s="27" t="s">
        <v>654</v>
      </c>
      <c r="K139" s="28" t="s">
        <v>367</v>
      </c>
      <c r="L139" s="26" t="s">
        <v>368</v>
      </c>
      <c r="M139" s="29">
        <v>61</v>
      </c>
      <c r="N139" s="30">
        <v>0.9</v>
      </c>
      <c r="O139" s="31" t="s">
        <v>654</v>
      </c>
      <c r="P139" s="66">
        <v>41523</v>
      </c>
      <c r="Q139" s="66">
        <v>42094</v>
      </c>
      <c r="R139" s="67" t="s">
        <v>654</v>
      </c>
      <c r="S139" s="34">
        <v>2015</v>
      </c>
      <c r="T139" s="35">
        <v>644350</v>
      </c>
      <c r="U139" s="68">
        <v>4737162370</v>
      </c>
      <c r="V139" s="68" t="s">
        <v>56</v>
      </c>
      <c r="W139" s="38" t="s">
        <v>57</v>
      </c>
      <c r="X139" s="39" t="s">
        <v>57</v>
      </c>
      <c r="Y139" s="40">
        <v>1</v>
      </c>
      <c r="Z139" s="77">
        <v>4737162370</v>
      </c>
      <c r="AA139" s="41">
        <v>7352</v>
      </c>
      <c r="AB139" s="189">
        <v>6617</v>
      </c>
      <c r="AC139" s="195">
        <v>80</v>
      </c>
      <c r="AD139" s="32">
        <v>10</v>
      </c>
      <c r="AE139" s="206">
        <v>16</v>
      </c>
      <c r="AF139" s="195">
        <v>81</v>
      </c>
      <c r="AG139" s="32">
        <v>10</v>
      </c>
      <c r="AH139" s="206">
        <v>15</v>
      </c>
      <c r="AI139" s="195">
        <v>81</v>
      </c>
      <c r="AJ139" s="32">
        <v>10</v>
      </c>
      <c r="AK139" s="206">
        <v>22</v>
      </c>
      <c r="AL139" s="220" t="s">
        <v>318</v>
      </c>
      <c r="AM139" s="233" t="s">
        <v>656</v>
      </c>
    </row>
    <row r="140" spans="1:40" s="23" customFormat="1" ht="42.75" x14ac:dyDescent="0.25">
      <c r="A140" s="24" t="s">
        <v>358</v>
      </c>
      <c r="B140" s="25" t="s">
        <v>364</v>
      </c>
      <c r="C140" s="26" t="s">
        <v>365</v>
      </c>
      <c r="D140" s="27" t="s">
        <v>654</v>
      </c>
      <c r="E140" s="27" t="s">
        <v>654</v>
      </c>
      <c r="F140" s="27" t="s">
        <v>654</v>
      </c>
      <c r="G140" s="27" t="s">
        <v>654</v>
      </c>
      <c r="H140" s="27" t="s">
        <v>654</v>
      </c>
      <c r="I140" s="27" t="s">
        <v>654</v>
      </c>
      <c r="J140" s="27" t="s">
        <v>654</v>
      </c>
      <c r="K140" s="28" t="s">
        <v>86</v>
      </c>
      <c r="L140" s="26" t="s">
        <v>369</v>
      </c>
      <c r="M140" s="29">
        <v>42</v>
      </c>
      <c r="N140" s="30">
        <v>0.9</v>
      </c>
      <c r="O140" s="31" t="s">
        <v>654</v>
      </c>
      <c r="P140" s="66">
        <v>39461</v>
      </c>
      <c r="Q140" s="66">
        <v>39826</v>
      </c>
      <c r="R140" s="67" t="s">
        <v>654</v>
      </c>
      <c r="S140" s="34">
        <v>2009</v>
      </c>
      <c r="T140" s="35">
        <v>496900</v>
      </c>
      <c r="U140" s="145">
        <v>1043635384</v>
      </c>
      <c r="V140" s="68" t="s">
        <v>56</v>
      </c>
      <c r="W140" s="38" t="s">
        <v>57</v>
      </c>
      <c r="X140" s="39" t="s">
        <v>57</v>
      </c>
      <c r="Y140" s="40">
        <v>1</v>
      </c>
      <c r="Z140" s="77">
        <v>1043635384</v>
      </c>
      <c r="AA140" s="41">
        <v>2100</v>
      </c>
      <c r="AB140" s="189">
        <v>1890</v>
      </c>
      <c r="AC140" s="195">
        <v>80</v>
      </c>
      <c r="AD140" s="32">
        <v>10</v>
      </c>
      <c r="AE140" s="206">
        <v>16</v>
      </c>
      <c r="AF140" s="195">
        <v>81</v>
      </c>
      <c r="AG140" s="32">
        <v>10</v>
      </c>
      <c r="AH140" s="206">
        <v>15</v>
      </c>
      <c r="AI140" s="195">
        <v>81</v>
      </c>
      <c r="AJ140" s="32">
        <v>10</v>
      </c>
      <c r="AK140" s="206">
        <v>22</v>
      </c>
      <c r="AL140" s="220" t="s">
        <v>318</v>
      </c>
      <c r="AM140" s="233" t="s">
        <v>656</v>
      </c>
    </row>
    <row r="141" spans="1:40" s="23" customFormat="1" ht="99.75" x14ac:dyDescent="0.25">
      <c r="A141" s="43" t="s">
        <v>358</v>
      </c>
      <c r="B141" s="44" t="s">
        <v>364</v>
      </c>
      <c r="C141" s="45" t="s">
        <v>365</v>
      </c>
      <c r="D141" s="46" t="s">
        <v>654</v>
      </c>
      <c r="E141" s="46" t="s">
        <v>654</v>
      </c>
      <c r="F141" s="46" t="s">
        <v>654</v>
      </c>
      <c r="G141" s="46" t="s">
        <v>654</v>
      </c>
      <c r="H141" s="46" t="s">
        <v>654</v>
      </c>
      <c r="I141" s="46" t="s">
        <v>654</v>
      </c>
      <c r="J141" s="46" t="s">
        <v>654</v>
      </c>
      <c r="K141" s="47" t="s">
        <v>86</v>
      </c>
      <c r="L141" s="45" t="s">
        <v>370</v>
      </c>
      <c r="M141" s="48">
        <v>37</v>
      </c>
      <c r="N141" s="49">
        <v>0.6</v>
      </c>
      <c r="O141" s="50" t="s">
        <v>654</v>
      </c>
      <c r="P141" s="71">
        <v>38803</v>
      </c>
      <c r="Q141" s="71">
        <v>39533</v>
      </c>
      <c r="R141" s="72" t="s">
        <v>654</v>
      </c>
      <c r="S141" s="53">
        <v>2008</v>
      </c>
      <c r="T141" s="54">
        <v>461500</v>
      </c>
      <c r="U141" s="55">
        <v>1653088673</v>
      </c>
      <c r="V141" s="55" t="s">
        <v>56</v>
      </c>
      <c r="W141" s="56" t="s">
        <v>57</v>
      </c>
      <c r="X141" s="57" t="s">
        <v>57</v>
      </c>
      <c r="Y141" s="58">
        <v>1</v>
      </c>
      <c r="Z141" s="117">
        <v>1653088673</v>
      </c>
      <c r="AA141" s="59">
        <v>3582</v>
      </c>
      <c r="AB141" s="190">
        <v>2149</v>
      </c>
      <c r="AC141" s="196">
        <v>80</v>
      </c>
      <c r="AD141" s="51">
        <v>10</v>
      </c>
      <c r="AE141" s="207">
        <v>16</v>
      </c>
      <c r="AF141" s="196">
        <v>81</v>
      </c>
      <c r="AG141" s="51">
        <v>10</v>
      </c>
      <c r="AH141" s="207">
        <v>15</v>
      </c>
      <c r="AI141" s="196">
        <v>81</v>
      </c>
      <c r="AJ141" s="51">
        <v>10</v>
      </c>
      <c r="AK141" s="207">
        <v>22</v>
      </c>
      <c r="AL141" s="221" t="s">
        <v>318</v>
      </c>
      <c r="AM141" s="234" t="s">
        <v>656</v>
      </c>
    </row>
    <row r="142" spans="1:40" s="23" customFormat="1" ht="71.25" x14ac:dyDescent="0.25">
      <c r="A142" s="4" t="s">
        <v>371</v>
      </c>
      <c r="B142" s="5" t="s">
        <v>372</v>
      </c>
      <c r="C142" s="6" t="s">
        <v>373</v>
      </c>
      <c r="D142" s="7" t="s">
        <v>654</v>
      </c>
      <c r="E142" s="7" t="s">
        <v>654</v>
      </c>
      <c r="F142" s="7" t="s">
        <v>654</v>
      </c>
      <c r="G142" s="7" t="s">
        <v>654</v>
      </c>
      <c r="H142" s="7" t="s">
        <v>654</v>
      </c>
      <c r="I142" s="7" t="s">
        <v>654</v>
      </c>
      <c r="J142" s="7" t="s">
        <v>654</v>
      </c>
      <c r="K142" s="8" t="s">
        <v>374</v>
      </c>
      <c r="L142" s="6" t="s">
        <v>375</v>
      </c>
      <c r="M142" s="9">
        <v>10</v>
      </c>
      <c r="N142" s="61">
        <v>1</v>
      </c>
      <c r="O142" s="62" t="s">
        <v>654</v>
      </c>
      <c r="P142" s="74">
        <v>39934</v>
      </c>
      <c r="Q142" s="74">
        <v>40724</v>
      </c>
      <c r="R142" s="63" t="s">
        <v>654</v>
      </c>
      <c r="S142" s="64">
        <v>2011</v>
      </c>
      <c r="T142" s="14">
        <v>535600</v>
      </c>
      <c r="U142" s="65">
        <v>9389034669</v>
      </c>
      <c r="V142" s="65" t="s">
        <v>56</v>
      </c>
      <c r="W142" s="17" t="s">
        <v>57</v>
      </c>
      <c r="X142" s="18" t="s">
        <v>57</v>
      </c>
      <c r="Y142" s="19">
        <v>1</v>
      </c>
      <c r="Z142" s="76">
        <v>9389034669</v>
      </c>
      <c r="AA142" s="20">
        <v>17530</v>
      </c>
      <c r="AB142" s="188">
        <v>17530</v>
      </c>
      <c r="AC142" s="194">
        <v>80</v>
      </c>
      <c r="AD142" s="11">
        <v>10</v>
      </c>
      <c r="AE142" s="205">
        <v>16</v>
      </c>
      <c r="AF142" s="194">
        <v>81</v>
      </c>
      <c r="AG142" s="11">
        <v>10</v>
      </c>
      <c r="AH142" s="205">
        <v>15</v>
      </c>
      <c r="AI142" s="194">
        <v>81</v>
      </c>
      <c r="AJ142" s="11">
        <v>10</v>
      </c>
      <c r="AK142" s="205">
        <v>22</v>
      </c>
      <c r="AL142" s="219" t="s">
        <v>318</v>
      </c>
      <c r="AM142" s="232" t="s">
        <v>656</v>
      </c>
    </row>
    <row r="143" spans="1:40" s="23" customFormat="1" ht="42.75" x14ac:dyDescent="0.25">
      <c r="A143" s="24" t="s">
        <v>371</v>
      </c>
      <c r="B143" s="25" t="s">
        <v>372</v>
      </c>
      <c r="C143" s="26" t="s">
        <v>373</v>
      </c>
      <c r="D143" s="27" t="s">
        <v>654</v>
      </c>
      <c r="E143" s="27" t="s">
        <v>654</v>
      </c>
      <c r="F143" s="27" t="s">
        <v>654</v>
      </c>
      <c r="G143" s="27" t="s">
        <v>654</v>
      </c>
      <c r="H143" s="27" t="s">
        <v>654</v>
      </c>
      <c r="I143" s="27" t="s">
        <v>654</v>
      </c>
      <c r="J143" s="27" t="s">
        <v>654</v>
      </c>
      <c r="K143" s="28" t="s">
        <v>376</v>
      </c>
      <c r="L143" s="26" t="s">
        <v>377</v>
      </c>
      <c r="M143" s="29">
        <v>25</v>
      </c>
      <c r="N143" s="30">
        <v>0.5</v>
      </c>
      <c r="O143" s="31" t="s">
        <v>654</v>
      </c>
      <c r="P143" s="66">
        <v>37411</v>
      </c>
      <c r="Q143" s="66">
        <v>38776</v>
      </c>
      <c r="R143" s="67" t="s">
        <v>654</v>
      </c>
      <c r="S143" s="34">
        <v>2006</v>
      </c>
      <c r="T143" s="35">
        <v>408000</v>
      </c>
      <c r="U143" s="68">
        <v>3791186167</v>
      </c>
      <c r="V143" s="68" t="s">
        <v>56</v>
      </c>
      <c r="W143" s="38" t="s">
        <v>57</v>
      </c>
      <c r="X143" s="39" t="s">
        <v>57</v>
      </c>
      <c r="Y143" s="40">
        <v>1</v>
      </c>
      <c r="Z143" s="77">
        <v>3791186167</v>
      </c>
      <c r="AA143" s="41">
        <v>9292</v>
      </c>
      <c r="AB143" s="189">
        <v>4646</v>
      </c>
      <c r="AC143" s="195"/>
      <c r="AD143" s="32"/>
      <c r="AE143" s="206"/>
      <c r="AF143" s="195">
        <v>81</v>
      </c>
      <c r="AG143" s="32">
        <v>10</v>
      </c>
      <c r="AH143" s="206">
        <v>15</v>
      </c>
      <c r="AI143" s="195">
        <v>81</v>
      </c>
      <c r="AJ143" s="32">
        <v>10</v>
      </c>
      <c r="AK143" s="206">
        <v>22</v>
      </c>
      <c r="AL143" s="220" t="s">
        <v>318</v>
      </c>
      <c r="AM143" s="233" t="s">
        <v>656</v>
      </c>
    </row>
    <row r="144" spans="1:40" s="23" customFormat="1" ht="57" x14ac:dyDescent="0.25">
      <c r="A144" s="43" t="s">
        <v>371</v>
      </c>
      <c r="B144" s="44" t="s">
        <v>378</v>
      </c>
      <c r="C144" s="45" t="s">
        <v>379</v>
      </c>
      <c r="D144" s="46" t="s">
        <v>654</v>
      </c>
      <c r="E144" s="46" t="s">
        <v>654</v>
      </c>
      <c r="F144" s="46" t="s">
        <v>654</v>
      </c>
      <c r="G144" s="46" t="s">
        <v>654</v>
      </c>
      <c r="H144" s="46" t="s">
        <v>654</v>
      </c>
      <c r="I144" s="46" t="s">
        <v>654</v>
      </c>
      <c r="J144" s="46" t="s">
        <v>654</v>
      </c>
      <c r="K144" s="47" t="s">
        <v>380</v>
      </c>
      <c r="L144" s="45" t="s">
        <v>381</v>
      </c>
      <c r="M144" s="48">
        <v>20</v>
      </c>
      <c r="N144" s="49">
        <v>0.45</v>
      </c>
      <c r="O144" s="50" t="s">
        <v>654</v>
      </c>
      <c r="P144" s="71">
        <v>40805</v>
      </c>
      <c r="Q144" s="71">
        <v>41730</v>
      </c>
      <c r="R144" s="72" t="s">
        <v>654</v>
      </c>
      <c r="S144" s="53">
        <v>2014</v>
      </c>
      <c r="T144" s="54">
        <v>616000</v>
      </c>
      <c r="U144" s="55">
        <v>5922134662</v>
      </c>
      <c r="V144" s="55" t="s">
        <v>56</v>
      </c>
      <c r="W144" s="56" t="s">
        <v>57</v>
      </c>
      <c r="X144" s="57" t="s">
        <v>57</v>
      </c>
      <c r="Y144" s="58">
        <v>1</v>
      </c>
      <c r="Z144" s="117">
        <v>5922134662</v>
      </c>
      <c r="AA144" s="59">
        <v>9614</v>
      </c>
      <c r="AB144" s="190">
        <v>4326</v>
      </c>
      <c r="AC144" s="196">
        <v>80</v>
      </c>
      <c r="AD144" s="51">
        <v>10</v>
      </c>
      <c r="AE144" s="207">
        <v>16</v>
      </c>
      <c r="AF144" s="196">
        <v>81</v>
      </c>
      <c r="AG144" s="51">
        <v>10</v>
      </c>
      <c r="AH144" s="207">
        <v>15</v>
      </c>
      <c r="AI144" s="196">
        <v>81</v>
      </c>
      <c r="AJ144" s="51">
        <v>10</v>
      </c>
      <c r="AK144" s="207">
        <v>22</v>
      </c>
      <c r="AL144" s="221" t="s">
        <v>318</v>
      </c>
      <c r="AM144" s="234" t="s">
        <v>656</v>
      </c>
    </row>
    <row r="145" spans="1:39" s="23" customFormat="1" ht="99.75" x14ac:dyDescent="0.25">
      <c r="A145" s="4" t="s">
        <v>382</v>
      </c>
      <c r="B145" s="5" t="s">
        <v>383</v>
      </c>
      <c r="C145" s="6" t="s">
        <v>384</v>
      </c>
      <c r="D145" s="7" t="s">
        <v>654</v>
      </c>
      <c r="E145" s="7" t="s">
        <v>654</v>
      </c>
      <c r="F145" s="7" t="s">
        <v>654</v>
      </c>
      <c r="G145" s="7" t="s">
        <v>318</v>
      </c>
      <c r="H145" s="7" t="s">
        <v>318</v>
      </c>
      <c r="I145" s="7" t="s">
        <v>318</v>
      </c>
      <c r="J145" s="7" t="s">
        <v>654</v>
      </c>
      <c r="K145" s="8" t="s">
        <v>385</v>
      </c>
      <c r="L145" s="6" t="s">
        <v>386</v>
      </c>
      <c r="M145" s="9">
        <v>5</v>
      </c>
      <c r="N145" s="61">
        <v>1</v>
      </c>
      <c r="O145" s="62" t="s">
        <v>654</v>
      </c>
      <c r="P145" s="74">
        <v>38331</v>
      </c>
      <c r="Q145" s="74">
        <v>40329</v>
      </c>
      <c r="R145" s="63" t="s">
        <v>654</v>
      </c>
      <c r="S145" s="64">
        <v>2010</v>
      </c>
      <c r="T145" s="14">
        <v>515000</v>
      </c>
      <c r="U145" s="65">
        <v>4862658335</v>
      </c>
      <c r="V145" s="65" t="s">
        <v>56</v>
      </c>
      <c r="W145" s="17" t="s">
        <v>57</v>
      </c>
      <c r="X145" s="18" t="s">
        <v>57</v>
      </c>
      <c r="Y145" s="19">
        <v>1</v>
      </c>
      <c r="Z145" s="76">
        <v>4862658335</v>
      </c>
      <c r="AA145" s="20">
        <v>9442</v>
      </c>
      <c r="AB145" s="188">
        <v>9442</v>
      </c>
      <c r="AC145" s="194"/>
      <c r="AD145" s="11"/>
      <c r="AE145" s="205"/>
      <c r="AF145" s="194">
        <v>81</v>
      </c>
      <c r="AG145" s="11">
        <v>10</v>
      </c>
      <c r="AH145" s="205">
        <v>15</v>
      </c>
      <c r="AI145" s="194">
        <v>81</v>
      </c>
      <c r="AJ145" s="11">
        <v>10</v>
      </c>
      <c r="AK145" s="205">
        <v>22</v>
      </c>
      <c r="AL145" s="219" t="s">
        <v>318</v>
      </c>
      <c r="AM145" s="238" t="s">
        <v>656</v>
      </c>
    </row>
    <row r="146" spans="1:39" s="23" customFormat="1" ht="71.25" x14ac:dyDescent="0.25">
      <c r="A146" s="149" t="s">
        <v>382</v>
      </c>
      <c r="B146" s="150" t="s">
        <v>383</v>
      </c>
      <c r="C146" s="151" t="s">
        <v>384</v>
      </c>
      <c r="D146" s="27" t="s">
        <v>654</v>
      </c>
      <c r="E146" s="27" t="s">
        <v>654</v>
      </c>
      <c r="F146" s="27" t="s">
        <v>654</v>
      </c>
      <c r="G146" s="27" t="s">
        <v>318</v>
      </c>
      <c r="H146" s="27" t="s">
        <v>318</v>
      </c>
      <c r="I146" s="27" t="s">
        <v>318</v>
      </c>
      <c r="J146" s="27" t="s">
        <v>654</v>
      </c>
      <c r="K146" s="28" t="s">
        <v>385</v>
      </c>
      <c r="L146" s="26" t="s">
        <v>387</v>
      </c>
      <c r="M146" s="29">
        <v>18</v>
      </c>
      <c r="N146" s="30">
        <v>1</v>
      </c>
      <c r="O146" s="31" t="s">
        <v>654</v>
      </c>
      <c r="P146" s="66">
        <v>37271</v>
      </c>
      <c r="Q146" s="66">
        <v>38292</v>
      </c>
      <c r="R146" s="67" t="s">
        <v>654</v>
      </c>
      <c r="S146" s="34">
        <v>2004</v>
      </c>
      <c r="T146" s="35">
        <v>358000</v>
      </c>
      <c r="U146" s="68">
        <v>2019668188</v>
      </c>
      <c r="V146" s="68" t="s">
        <v>56</v>
      </c>
      <c r="W146" s="38" t="s">
        <v>57</v>
      </c>
      <c r="X146" s="39" t="s">
        <v>57</v>
      </c>
      <c r="Y146" s="40">
        <v>1</v>
      </c>
      <c r="Z146" s="77">
        <v>2019668188</v>
      </c>
      <c r="AA146" s="41">
        <v>5642</v>
      </c>
      <c r="AB146" s="189">
        <v>5642</v>
      </c>
      <c r="AC146" s="195"/>
      <c r="AD146" s="32"/>
      <c r="AE146" s="206"/>
      <c r="AF146" s="195">
        <v>81</v>
      </c>
      <c r="AG146" s="32">
        <v>10</v>
      </c>
      <c r="AH146" s="206">
        <v>15</v>
      </c>
      <c r="AI146" s="195">
        <v>81</v>
      </c>
      <c r="AJ146" s="32">
        <v>10</v>
      </c>
      <c r="AK146" s="206">
        <v>22</v>
      </c>
      <c r="AL146" s="220" t="s">
        <v>318</v>
      </c>
      <c r="AM146" s="239" t="s">
        <v>656</v>
      </c>
    </row>
    <row r="147" spans="1:39" s="23" customFormat="1" ht="71.25" x14ac:dyDescent="0.25">
      <c r="A147" s="24" t="s">
        <v>382</v>
      </c>
      <c r="B147" s="25" t="s">
        <v>388</v>
      </c>
      <c r="C147" s="26" t="s">
        <v>389</v>
      </c>
      <c r="D147" s="27" t="s">
        <v>654</v>
      </c>
      <c r="E147" s="27" t="s">
        <v>654</v>
      </c>
      <c r="F147" s="27" t="s">
        <v>654</v>
      </c>
      <c r="G147" s="27" t="s">
        <v>318</v>
      </c>
      <c r="H147" s="27" t="s">
        <v>318</v>
      </c>
      <c r="I147" s="27" t="s">
        <v>318</v>
      </c>
      <c r="J147" s="27" t="s">
        <v>654</v>
      </c>
      <c r="K147" s="28" t="s">
        <v>355</v>
      </c>
      <c r="L147" s="26" t="s">
        <v>390</v>
      </c>
      <c r="M147" s="29">
        <v>55</v>
      </c>
      <c r="N147" s="30">
        <v>1</v>
      </c>
      <c r="O147" s="31" t="s">
        <v>654</v>
      </c>
      <c r="P147" s="66">
        <v>41123</v>
      </c>
      <c r="Q147" s="66">
        <v>41779</v>
      </c>
      <c r="R147" s="67" t="s">
        <v>654</v>
      </c>
      <c r="S147" s="34">
        <v>2014</v>
      </c>
      <c r="T147" s="35">
        <v>616000</v>
      </c>
      <c r="U147" s="68">
        <v>1605385195.3199999</v>
      </c>
      <c r="V147" s="68" t="s">
        <v>56</v>
      </c>
      <c r="W147" s="38" t="s">
        <v>57</v>
      </c>
      <c r="X147" s="39" t="s">
        <v>57</v>
      </c>
      <c r="Y147" s="40">
        <v>1</v>
      </c>
      <c r="Z147" s="77">
        <v>1605385195.3199999</v>
      </c>
      <c r="AA147" s="41">
        <v>2606</v>
      </c>
      <c r="AB147" s="189">
        <v>2606</v>
      </c>
      <c r="AC147" s="195">
        <v>80</v>
      </c>
      <c r="AD147" s="32">
        <v>10</v>
      </c>
      <c r="AE147" s="206">
        <v>16</v>
      </c>
      <c r="AF147" s="195">
        <v>81</v>
      </c>
      <c r="AG147" s="32">
        <v>10</v>
      </c>
      <c r="AH147" s="206">
        <v>15</v>
      </c>
      <c r="AI147" s="195">
        <v>81</v>
      </c>
      <c r="AJ147" s="32">
        <v>10</v>
      </c>
      <c r="AK147" s="206">
        <v>22</v>
      </c>
      <c r="AL147" s="220" t="s">
        <v>318</v>
      </c>
      <c r="AM147" s="239" t="s">
        <v>656</v>
      </c>
    </row>
    <row r="148" spans="1:39" s="23" customFormat="1" ht="85.5" x14ac:dyDescent="0.25">
      <c r="A148" s="24" t="s">
        <v>382</v>
      </c>
      <c r="B148" s="25" t="s">
        <v>388</v>
      </c>
      <c r="C148" s="26" t="s">
        <v>389</v>
      </c>
      <c r="D148" s="27" t="s">
        <v>654</v>
      </c>
      <c r="E148" s="27" t="s">
        <v>654</v>
      </c>
      <c r="F148" s="27" t="s">
        <v>654</v>
      </c>
      <c r="G148" s="27" t="s">
        <v>318</v>
      </c>
      <c r="H148" s="27" t="s">
        <v>318</v>
      </c>
      <c r="I148" s="27" t="s">
        <v>318</v>
      </c>
      <c r="J148" s="27" t="s">
        <v>654</v>
      </c>
      <c r="K148" s="28" t="s">
        <v>391</v>
      </c>
      <c r="L148" s="26" t="s">
        <v>392</v>
      </c>
      <c r="M148" s="29">
        <v>46</v>
      </c>
      <c r="N148" s="30">
        <v>1</v>
      </c>
      <c r="O148" s="31" t="s">
        <v>654</v>
      </c>
      <c r="P148" s="66">
        <v>41271</v>
      </c>
      <c r="Q148" s="66">
        <v>41635</v>
      </c>
      <c r="R148" s="67" t="s">
        <v>654</v>
      </c>
      <c r="S148" s="34">
        <v>2013</v>
      </c>
      <c r="T148" s="35">
        <v>589500</v>
      </c>
      <c r="U148" s="68">
        <v>958455800</v>
      </c>
      <c r="V148" s="68" t="s">
        <v>56</v>
      </c>
      <c r="W148" s="38" t="s">
        <v>57</v>
      </c>
      <c r="X148" s="39" t="s">
        <v>57</v>
      </c>
      <c r="Y148" s="40">
        <v>1</v>
      </c>
      <c r="Z148" s="77">
        <v>958455800</v>
      </c>
      <c r="AA148" s="41">
        <v>1626</v>
      </c>
      <c r="AB148" s="189">
        <v>1626</v>
      </c>
      <c r="AC148" s="195">
        <v>80</v>
      </c>
      <c r="AD148" s="32">
        <v>10</v>
      </c>
      <c r="AE148" s="206">
        <v>16</v>
      </c>
      <c r="AF148" s="195">
        <v>81</v>
      </c>
      <c r="AG148" s="32">
        <v>10</v>
      </c>
      <c r="AH148" s="206">
        <v>15</v>
      </c>
      <c r="AI148" s="195">
        <v>81</v>
      </c>
      <c r="AJ148" s="32">
        <v>10</v>
      </c>
      <c r="AK148" s="206">
        <v>22</v>
      </c>
      <c r="AL148" s="220" t="s">
        <v>318</v>
      </c>
      <c r="AM148" s="239" t="s">
        <v>656</v>
      </c>
    </row>
    <row r="149" spans="1:39" s="23" customFormat="1" ht="71.25" x14ac:dyDescent="0.25">
      <c r="A149" s="24" t="s">
        <v>382</v>
      </c>
      <c r="B149" s="25" t="s">
        <v>388</v>
      </c>
      <c r="C149" s="26" t="s">
        <v>389</v>
      </c>
      <c r="D149" s="27" t="s">
        <v>654</v>
      </c>
      <c r="E149" s="27" t="s">
        <v>654</v>
      </c>
      <c r="F149" s="27" t="s">
        <v>654</v>
      </c>
      <c r="G149" s="27" t="s">
        <v>318</v>
      </c>
      <c r="H149" s="27" t="s">
        <v>318</v>
      </c>
      <c r="I149" s="27" t="s">
        <v>318</v>
      </c>
      <c r="J149" s="27" t="s">
        <v>654</v>
      </c>
      <c r="K149" s="28" t="s">
        <v>86</v>
      </c>
      <c r="L149" s="26" t="s">
        <v>393</v>
      </c>
      <c r="M149" s="29">
        <v>11</v>
      </c>
      <c r="N149" s="30">
        <v>0.5</v>
      </c>
      <c r="O149" s="31" t="s">
        <v>654</v>
      </c>
      <c r="P149" s="66">
        <v>37188</v>
      </c>
      <c r="Q149" s="66">
        <v>37623</v>
      </c>
      <c r="R149" s="67" t="s">
        <v>654</v>
      </c>
      <c r="S149" s="34">
        <v>2003</v>
      </c>
      <c r="T149" s="35">
        <v>332000</v>
      </c>
      <c r="U149" s="68">
        <v>761649757</v>
      </c>
      <c r="V149" s="68" t="s">
        <v>56</v>
      </c>
      <c r="W149" s="38" t="s">
        <v>57</v>
      </c>
      <c r="X149" s="39" t="s">
        <v>57</v>
      </c>
      <c r="Y149" s="40">
        <v>1</v>
      </c>
      <c r="Z149" s="77">
        <v>761649757</v>
      </c>
      <c r="AA149" s="41">
        <v>2294</v>
      </c>
      <c r="AB149" s="189">
        <v>1147</v>
      </c>
      <c r="AC149" s="195">
        <v>80</v>
      </c>
      <c r="AD149" s="32">
        <v>10</v>
      </c>
      <c r="AE149" s="206">
        <v>16</v>
      </c>
      <c r="AF149" s="195">
        <v>81</v>
      </c>
      <c r="AG149" s="32">
        <v>10</v>
      </c>
      <c r="AH149" s="206">
        <v>15</v>
      </c>
      <c r="AI149" s="195">
        <v>81</v>
      </c>
      <c r="AJ149" s="32">
        <v>10</v>
      </c>
      <c r="AK149" s="206">
        <v>22</v>
      </c>
      <c r="AL149" s="220" t="s">
        <v>318</v>
      </c>
      <c r="AM149" s="239" t="s">
        <v>656</v>
      </c>
    </row>
    <row r="150" spans="1:39" s="23" customFormat="1" ht="57" x14ac:dyDescent="0.25">
      <c r="A150" s="43" t="s">
        <v>382</v>
      </c>
      <c r="B150" s="44" t="s">
        <v>394</v>
      </c>
      <c r="C150" s="45" t="s">
        <v>395</v>
      </c>
      <c r="D150" s="46" t="s">
        <v>654</v>
      </c>
      <c r="E150" s="46" t="s">
        <v>654</v>
      </c>
      <c r="F150" s="46" t="s">
        <v>654</v>
      </c>
      <c r="G150" s="46" t="s">
        <v>318</v>
      </c>
      <c r="H150" s="46" t="s">
        <v>318</v>
      </c>
      <c r="I150" s="46" t="s">
        <v>318</v>
      </c>
      <c r="J150" s="46" t="s">
        <v>654</v>
      </c>
      <c r="K150" s="47" t="s">
        <v>355</v>
      </c>
      <c r="L150" s="45" t="s">
        <v>396</v>
      </c>
      <c r="M150" s="48">
        <v>10</v>
      </c>
      <c r="N150" s="49">
        <v>1</v>
      </c>
      <c r="O150" s="50" t="s">
        <v>654</v>
      </c>
      <c r="P150" s="71">
        <v>36992</v>
      </c>
      <c r="Q150" s="71">
        <v>37636</v>
      </c>
      <c r="R150" s="72" t="s">
        <v>654</v>
      </c>
      <c r="S150" s="53">
        <v>2003</v>
      </c>
      <c r="T150" s="54">
        <v>332000</v>
      </c>
      <c r="U150" s="55">
        <v>1135751411</v>
      </c>
      <c r="V150" s="55" t="s">
        <v>56</v>
      </c>
      <c r="W150" s="56" t="s">
        <v>57</v>
      </c>
      <c r="X150" s="57" t="s">
        <v>57</v>
      </c>
      <c r="Y150" s="58">
        <v>1</v>
      </c>
      <c r="Z150" s="117">
        <v>1135751411</v>
      </c>
      <c r="AA150" s="59">
        <v>3421</v>
      </c>
      <c r="AB150" s="190">
        <v>3421</v>
      </c>
      <c r="AC150" s="196"/>
      <c r="AD150" s="51"/>
      <c r="AE150" s="207"/>
      <c r="AF150" s="196">
        <v>81</v>
      </c>
      <c r="AG150" s="51">
        <v>10</v>
      </c>
      <c r="AH150" s="207">
        <v>15</v>
      </c>
      <c r="AI150" s="196">
        <v>81</v>
      </c>
      <c r="AJ150" s="51">
        <v>10</v>
      </c>
      <c r="AK150" s="207">
        <v>22</v>
      </c>
      <c r="AL150" s="221" t="s">
        <v>318</v>
      </c>
      <c r="AM150" s="240" t="s">
        <v>656</v>
      </c>
    </row>
    <row r="151" spans="1:39" s="23" customFormat="1" ht="99.75" x14ac:dyDescent="0.25">
      <c r="A151" s="4" t="s">
        <v>397</v>
      </c>
      <c r="B151" s="5" t="s">
        <v>398</v>
      </c>
      <c r="C151" s="6" t="s">
        <v>399</v>
      </c>
      <c r="D151" s="7" t="s">
        <v>654</v>
      </c>
      <c r="E151" s="7" t="s">
        <v>654</v>
      </c>
      <c r="F151" s="7" t="s">
        <v>654</v>
      </c>
      <c r="G151" s="7" t="s">
        <v>654</v>
      </c>
      <c r="H151" s="7" t="s">
        <v>654</v>
      </c>
      <c r="I151" s="7" t="s">
        <v>654</v>
      </c>
      <c r="J151" s="7" t="s">
        <v>654</v>
      </c>
      <c r="K151" s="8" t="s">
        <v>355</v>
      </c>
      <c r="L151" s="6" t="s">
        <v>400</v>
      </c>
      <c r="M151" s="9">
        <v>19</v>
      </c>
      <c r="N151" s="61">
        <v>0.75</v>
      </c>
      <c r="O151" s="62" t="s">
        <v>654</v>
      </c>
      <c r="P151" s="74">
        <v>38327</v>
      </c>
      <c r="Q151" s="74">
        <v>40451</v>
      </c>
      <c r="R151" s="63" t="s">
        <v>654</v>
      </c>
      <c r="S151" s="64">
        <v>2010</v>
      </c>
      <c r="T151" s="14">
        <v>515000</v>
      </c>
      <c r="U151" s="65">
        <v>5934689978</v>
      </c>
      <c r="V151" s="65" t="s">
        <v>56</v>
      </c>
      <c r="W151" s="17" t="s">
        <v>57</v>
      </c>
      <c r="X151" s="18" t="s">
        <v>57</v>
      </c>
      <c r="Y151" s="19">
        <v>1</v>
      </c>
      <c r="Z151" s="76">
        <v>5934689978</v>
      </c>
      <c r="AA151" s="20">
        <v>11524</v>
      </c>
      <c r="AB151" s="188">
        <v>8643</v>
      </c>
      <c r="AC151" s="194">
        <v>80</v>
      </c>
      <c r="AD151" s="11">
        <v>10</v>
      </c>
      <c r="AE151" s="205">
        <v>16</v>
      </c>
      <c r="AF151" s="194">
        <v>81</v>
      </c>
      <c r="AG151" s="11">
        <v>10</v>
      </c>
      <c r="AH151" s="205">
        <v>15</v>
      </c>
      <c r="AI151" s="194">
        <v>81</v>
      </c>
      <c r="AJ151" s="11">
        <v>10</v>
      </c>
      <c r="AK151" s="205">
        <v>22</v>
      </c>
      <c r="AL151" s="219" t="s">
        <v>318</v>
      </c>
      <c r="AM151" s="238" t="s">
        <v>656</v>
      </c>
    </row>
    <row r="152" spans="1:39" s="23" customFormat="1" ht="57" x14ac:dyDescent="0.25">
      <c r="A152" s="24" t="s">
        <v>397</v>
      </c>
      <c r="B152" s="25" t="s">
        <v>398</v>
      </c>
      <c r="C152" s="26" t="s">
        <v>399</v>
      </c>
      <c r="D152" s="27" t="s">
        <v>654</v>
      </c>
      <c r="E152" s="27" t="s">
        <v>654</v>
      </c>
      <c r="F152" s="27" t="s">
        <v>654</v>
      </c>
      <c r="G152" s="27" t="s">
        <v>654</v>
      </c>
      <c r="H152" s="27" t="s">
        <v>654</v>
      </c>
      <c r="I152" s="27" t="s">
        <v>654</v>
      </c>
      <c r="J152" s="27" t="s">
        <v>654</v>
      </c>
      <c r="K152" s="28" t="s">
        <v>58</v>
      </c>
      <c r="L152" s="26" t="s">
        <v>401</v>
      </c>
      <c r="M152" s="29">
        <v>66</v>
      </c>
      <c r="N152" s="30">
        <v>0.75</v>
      </c>
      <c r="O152" s="31" t="s">
        <v>654</v>
      </c>
      <c r="P152" s="66">
        <v>38343</v>
      </c>
      <c r="Q152" s="66">
        <v>39804</v>
      </c>
      <c r="R152" s="67" t="s">
        <v>654</v>
      </c>
      <c r="S152" s="34">
        <v>2008</v>
      </c>
      <c r="T152" s="35">
        <v>461500</v>
      </c>
      <c r="U152" s="68">
        <v>2538978678</v>
      </c>
      <c r="V152" s="68" t="s">
        <v>56</v>
      </c>
      <c r="W152" s="38" t="s">
        <v>57</v>
      </c>
      <c r="X152" s="39" t="s">
        <v>57</v>
      </c>
      <c r="Y152" s="40">
        <v>1</v>
      </c>
      <c r="Z152" s="77">
        <v>2538978678</v>
      </c>
      <c r="AA152" s="41">
        <v>5502</v>
      </c>
      <c r="AB152" s="189">
        <v>4127</v>
      </c>
      <c r="AC152" s="201">
        <v>80</v>
      </c>
      <c r="AD152" s="146">
        <v>10</v>
      </c>
      <c r="AE152" s="212">
        <v>16</v>
      </c>
      <c r="AF152" s="201">
        <v>81</v>
      </c>
      <c r="AG152" s="146">
        <v>10</v>
      </c>
      <c r="AH152" s="212">
        <v>15</v>
      </c>
      <c r="AI152" s="201">
        <v>81</v>
      </c>
      <c r="AJ152" s="146">
        <v>10</v>
      </c>
      <c r="AK152" s="212">
        <v>22</v>
      </c>
      <c r="AL152" s="220" t="s">
        <v>318</v>
      </c>
      <c r="AM152" s="239" t="s">
        <v>656</v>
      </c>
    </row>
    <row r="153" spans="1:39" s="23" customFormat="1" ht="57" x14ac:dyDescent="0.25">
      <c r="A153" s="24" t="s">
        <v>397</v>
      </c>
      <c r="B153" s="25" t="s">
        <v>398</v>
      </c>
      <c r="C153" s="26" t="s">
        <v>399</v>
      </c>
      <c r="D153" s="27" t="s">
        <v>654</v>
      </c>
      <c r="E153" s="27" t="s">
        <v>654</v>
      </c>
      <c r="F153" s="27" t="s">
        <v>654</v>
      </c>
      <c r="G153" s="27" t="s">
        <v>654</v>
      </c>
      <c r="H153" s="27" t="s">
        <v>654</v>
      </c>
      <c r="I153" s="27" t="s">
        <v>654</v>
      </c>
      <c r="J153" s="27" t="s">
        <v>654</v>
      </c>
      <c r="K153" s="28" t="s">
        <v>54</v>
      </c>
      <c r="L153" s="26" t="s">
        <v>402</v>
      </c>
      <c r="M153" s="29">
        <v>140</v>
      </c>
      <c r="N153" s="30">
        <v>0.75</v>
      </c>
      <c r="O153" s="31" t="s">
        <v>654</v>
      </c>
      <c r="P153" s="66">
        <v>35730</v>
      </c>
      <c r="Q153" s="66">
        <v>36218</v>
      </c>
      <c r="R153" s="67" t="s">
        <v>654</v>
      </c>
      <c r="S153" s="34">
        <v>1999</v>
      </c>
      <c r="T153" s="35">
        <v>236460</v>
      </c>
      <c r="U153" s="68">
        <v>901387596</v>
      </c>
      <c r="V153" s="68" t="s">
        <v>56</v>
      </c>
      <c r="W153" s="38" t="s">
        <v>57</v>
      </c>
      <c r="X153" s="39" t="s">
        <v>57</v>
      </c>
      <c r="Y153" s="40">
        <v>1</v>
      </c>
      <c r="Z153" s="77">
        <v>901387596</v>
      </c>
      <c r="AA153" s="41">
        <v>3812</v>
      </c>
      <c r="AB153" s="189">
        <v>2859</v>
      </c>
      <c r="AC153" s="201">
        <v>80</v>
      </c>
      <c r="AD153" s="146">
        <v>10</v>
      </c>
      <c r="AE153" s="212">
        <v>16</v>
      </c>
      <c r="AF153" s="201">
        <v>81</v>
      </c>
      <c r="AG153" s="146">
        <v>10</v>
      </c>
      <c r="AH153" s="212">
        <v>15</v>
      </c>
      <c r="AI153" s="201">
        <v>81</v>
      </c>
      <c r="AJ153" s="146">
        <v>10</v>
      </c>
      <c r="AK153" s="212">
        <v>22</v>
      </c>
      <c r="AL153" s="220" t="s">
        <v>318</v>
      </c>
      <c r="AM153" s="239" t="s">
        <v>656</v>
      </c>
    </row>
    <row r="154" spans="1:39" s="23" customFormat="1" ht="99.75" x14ac:dyDescent="0.25">
      <c r="A154" s="24" t="s">
        <v>397</v>
      </c>
      <c r="B154" s="25" t="s">
        <v>398</v>
      </c>
      <c r="C154" s="26" t="s">
        <v>399</v>
      </c>
      <c r="D154" s="27" t="s">
        <v>654</v>
      </c>
      <c r="E154" s="27" t="s">
        <v>654</v>
      </c>
      <c r="F154" s="27" t="s">
        <v>654</v>
      </c>
      <c r="G154" s="27" t="s">
        <v>654</v>
      </c>
      <c r="H154" s="27" t="s">
        <v>654</v>
      </c>
      <c r="I154" s="27" t="s">
        <v>654</v>
      </c>
      <c r="J154" s="27" t="s">
        <v>654</v>
      </c>
      <c r="K154" s="28" t="s">
        <v>403</v>
      </c>
      <c r="L154" s="26" t="s">
        <v>404</v>
      </c>
      <c r="M154" s="29">
        <v>20</v>
      </c>
      <c r="N154" s="30">
        <v>0.5</v>
      </c>
      <c r="O154" s="31" t="s">
        <v>654</v>
      </c>
      <c r="P154" s="66">
        <v>40099</v>
      </c>
      <c r="Q154" s="66">
        <v>40558</v>
      </c>
      <c r="R154" s="67" t="s">
        <v>654</v>
      </c>
      <c r="S154" s="34">
        <v>2011</v>
      </c>
      <c r="T154" s="35">
        <v>535600</v>
      </c>
      <c r="U154" s="68">
        <v>4426535982</v>
      </c>
      <c r="V154" s="68" t="s">
        <v>56</v>
      </c>
      <c r="W154" s="38" t="s">
        <v>57</v>
      </c>
      <c r="X154" s="39" t="s">
        <v>57</v>
      </c>
      <c r="Y154" s="40">
        <v>1</v>
      </c>
      <c r="Z154" s="77">
        <v>4426535982</v>
      </c>
      <c r="AA154" s="41">
        <v>8265</v>
      </c>
      <c r="AB154" s="189">
        <v>4133</v>
      </c>
      <c r="AC154" s="195">
        <v>80</v>
      </c>
      <c r="AD154" s="32">
        <v>10</v>
      </c>
      <c r="AE154" s="206">
        <v>16</v>
      </c>
      <c r="AF154" s="195">
        <v>81</v>
      </c>
      <c r="AG154" s="32">
        <v>10</v>
      </c>
      <c r="AH154" s="206">
        <v>15</v>
      </c>
      <c r="AI154" s="195">
        <v>81</v>
      </c>
      <c r="AJ154" s="32">
        <v>10</v>
      </c>
      <c r="AK154" s="206">
        <v>22</v>
      </c>
      <c r="AL154" s="220" t="s">
        <v>318</v>
      </c>
      <c r="AM154" s="239" t="s">
        <v>656</v>
      </c>
    </row>
    <row r="155" spans="1:39" s="23" customFormat="1" ht="99.75" x14ac:dyDescent="0.25">
      <c r="A155" s="24" t="s">
        <v>397</v>
      </c>
      <c r="B155" s="25" t="s">
        <v>405</v>
      </c>
      <c r="C155" s="26" t="s">
        <v>406</v>
      </c>
      <c r="D155" s="27" t="s">
        <v>654</v>
      </c>
      <c r="E155" s="27" t="s">
        <v>654</v>
      </c>
      <c r="F155" s="27" t="s">
        <v>654</v>
      </c>
      <c r="G155" s="27" t="s">
        <v>654</v>
      </c>
      <c r="H155" s="27" t="s">
        <v>654</v>
      </c>
      <c r="I155" s="27" t="s">
        <v>654</v>
      </c>
      <c r="J155" s="27" t="s">
        <v>654</v>
      </c>
      <c r="K155" s="28" t="s">
        <v>403</v>
      </c>
      <c r="L155" s="26" t="s">
        <v>404</v>
      </c>
      <c r="M155" s="29">
        <v>17</v>
      </c>
      <c r="N155" s="30">
        <v>0.5</v>
      </c>
      <c r="O155" s="31" t="s">
        <v>654</v>
      </c>
      <c r="P155" s="66">
        <v>40099</v>
      </c>
      <c r="Q155" s="66">
        <v>40558</v>
      </c>
      <c r="R155" s="67" t="s">
        <v>654</v>
      </c>
      <c r="S155" s="34">
        <v>2011</v>
      </c>
      <c r="T155" s="35">
        <v>535600</v>
      </c>
      <c r="U155" s="68">
        <v>4426535982</v>
      </c>
      <c r="V155" s="68" t="s">
        <v>56</v>
      </c>
      <c r="W155" s="38" t="s">
        <v>57</v>
      </c>
      <c r="X155" s="39" t="s">
        <v>57</v>
      </c>
      <c r="Y155" s="40">
        <v>1</v>
      </c>
      <c r="Z155" s="77">
        <v>4426535982</v>
      </c>
      <c r="AA155" s="41">
        <v>8265</v>
      </c>
      <c r="AB155" s="189">
        <v>4133</v>
      </c>
      <c r="AC155" s="201">
        <v>80</v>
      </c>
      <c r="AD155" s="146">
        <v>10</v>
      </c>
      <c r="AE155" s="212">
        <v>16</v>
      </c>
      <c r="AF155" s="201">
        <v>81</v>
      </c>
      <c r="AG155" s="146">
        <v>10</v>
      </c>
      <c r="AH155" s="212">
        <v>15</v>
      </c>
      <c r="AI155" s="201">
        <v>81</v>
      </c>
      <c r="AJ155" s="146">
        <v>10</v>
      </c>
      <c r="AK155" s="212">
        <v>22</v>
      </c>
      <c r="AL155" s="220" t="s">
        <v>318</v>
      </c>
      <c r="AM155" s="239" t="s">
        <v>656</v>
      </c>
    </row>
    <row r="156" spans="1:39" s="23" customFormat="1" ht="42.75" x14ac:dyDescent="0.25">
      <c r="A156" s="123" t="s">
        <v>397</v>
      </c>
      <c r="B156" s="124" t="s">
        <v>407</v>
      </c>
      <c r="C156" s="125" t="s">
        <v>408</v>
      </c>
      <c r="D156" s="46" t="s">
        <v>654</v>
      </c>
      <c r="E156" s="46" t="s">
        <v>654</v>
      </c>
      <c r="F156" s="46" t="s">
        <v>654</v>
      </c>
      <c r="G156" s="46" t="s">
        <v>654</v>
      </c>
      <c r="H156" s="46" t="s">
        <v>654</v>
      </c>
      <c r="I156" s="46" t="s">
        <v>654</v>
      </c>
      <c r="J156" s="46" t="s">
        <v>654</v>
      </c>
      <c r="K156" s="47" t="s">
        <v>355</v>
      </c>
      <c r="L156" s="45" t="s">
        <v>409</v>
      </c>
      <c r="M156" s="48" t="s">
        <v>74</v>
      </c>
      <c r="N156" s="49">
        <v>0.15</v>
      </c>
      <c r="O156" s="50" t="s">
        <v>654</v>
      </c>
      <c r="P156" s="71">
        <v>40487</v>
      </c>
      <c r="Q156" s="52">
        <v>42138</v>
      </c>
      <c r="R156" s="72" t="s">
        <v>654</v>
      </c>
      <c r="S156" s="53">
        <v>2015</v>
      </c>
      <c r="T156" s="54">
        <v>644350</v>
      </c>
      <c r="U156" s="55">
        <v>21015648386</v>
      </c>
      <c r="V156" s="55" t="s">
        <v>56</v>
      </c>
      <c r="W156" s="56" t="s">
        <v>57</v>
      </c>
      <c r="X156" s="57" t="s">
        <v>57</v>
      </c>
      <c r="Y156" s="58">
        <v>1</v>
      </c>
      <c r="Z156" s="117">
        <v>21015648386</v>
      </c>
      <c r="AA156" s="59">
        <v>32615</v>
      </c>
      <c r="AB156" s="190">
        <v>4892</v>
      </c>
      <c r="AC156" s="196"/>
      <c r="AD156" s="51"/>
      <c r="AE156" s="207"/>
      <c r="AF156" s="196"/>
      <c r="AG156" s="51"/>
      <c r="AH156" s="207"/>
      <c r="AI156" s="196"/>
      <c r="AJ156" s="51"/>
      <c r="AK156" s="207"/>
      <c r="AL156" s="221" t="s">
        <v>654</v>
      </c>
      <c r="AM156" s="240" t="s">
        <v>656</v>
      </c>
    </row>
    <row r="157" spans="1:39" s="23" customFormat="1" ht="71.25" x14ac:dyDescent="0.25">
      <c r="A157" s="4" t="s">
        <v>410</v>
      </c>
      <c r="B157" s="5" t="s">
        <v>411</v>
      </c>
      <c r="C157" s="6" t="s">
        <v>412</v>
      </c>
      <c r="D157" s="7" t="s">
        <v>654</v>
      </c>
      <c r="E157" s="7" t="s">
        <v>654</v>
      </c>
      <c r="F157" s="7" t="s">
        <v>654</v>
      </c>
      <c r="G157" s="7" t="s">
        <v>654</v>
      </c>
      <c r="H157" s="7" t="s">
        <v>654</v>
      </c>
      <c r="I157" s="7" t="s">
        <v>654</v>
      </c>
      <c r="J157" s="7" t="s">
        <v>654</v>
      </c>
      <c r="K157" s="8" t="s">
        <v>278</v>
      </c>
      <c r="L157" s="6" t="s">
        <v>413</v>
      </c>
      <c r="M157" s="9" t="s">
        <v>74</v>
      </c>
      <c r="N157" s="61">
        <v>0.5</v>
      </c>
      <c r="O157" s="62" t="s">
        <v>654</v>
      </c>
      <c r="P157" s="74">
        <v>39595</v>
      </c>
      <c r="Q157" s="74">
        <v>42155</v>
      </c>
      <c r="R157" s="63" t="s">
        <v>654</v>
      </c>
      <c r="S157" s="64">
        <v>2015</v>
      </c>
      <c r="T157" s="14">
        <v>644350</v>
      </c>
      <c r="U157" s="68">
        <v>37484102759</v>
      </c>
      <c r="V157" s="65" t="s">
        <v>56</v>
      </c>
      <c r="W157" s="17" t="s">
        <v>57</v>
      </c>
      <c r="X157" s="18" t="s">
        <v>57</v>
      </c>
      <c r="Y157" s="19">
        <v>1</v>
      </c>
      <c r="Z157" s="76">
        <v>37484102759</v>
      </c>
      <c r="AA157" s="20">
        <v>58174</v>
      </c>
      <c r="AB157" s="188">
        <v>29087</v>
      </c>
      <c r="AC157" s="194"/>
      <c r="AD157" s="11"/>
      <c r="AE157" s="205"/>
      <c r="AF157" s="194"/>
      <c r="AG157" s="11"/>
      <c r="AH157" s="205"/>
      <c r="AI157" s="194"/>
      <c r="AJ157" s="11"/>
      <c r="AK157" s="205"/>
      <c r="AL157" s="219" t="s">
        <v>654</v>
      </c>
      <c r="AM157" s="232" t="s">
        <v>656</v>
      </c>
    </row>
    <row r="158" spans="1:39" s="23" customFormat="1" ht="57" x14ac:dyDescent="0.25">
      <c r="A158" s="24" t="s">
        <v>410</v>
      </c>
      <c r="B158" s="25" t="s">
        <v>414</v>
      </c>
      <c r="C158" s="26" t="s">
        <v>415</v>
      </c>
      <c r="D158" s="27" t="s">
        <v>654</v>
      </c>
      <c r="E158" s="27" t="s">
        <v>654</v>
      </c>
      <c r="F158" s="27" t="s">
        <v>654</v>
      </c>
      <c r="G158" s="27" t="s">
        <v>654</v>
      </c>
      <c r="H158" s="27" t="s">
        <v>654</v>
      </c>
      <c r="I158" s="27" t="s">
        <v>654</v>
      </c>
      <c r="J158" s="27" t="s">
        <v>654</v>
      </c>
      <c r="K158" s="28" t="s">
        <v>416</v>
      </c>
      <c r="L158" s="26" t="s">
        <v>417</v>
      </c>
      <c r="M158" s="29">
        <v>23</v>
      </c>
      <c r="N158" s="30">
        <v>0.7</v>
      </c>
      <c r="O158" s="31" t="s">
        <v>654</v>
      </c>
      <c r="P158" s="66">
        <v>37951</v>
      </c>
      <c r="Q158" s="66">
        <v>39568</v>
      </c>
      <c r="R158" s="67" t="s">
        <v>654</v>
      </c>
      <c r="S158" s="34">
        <v>2008</v>
      </c>
      <c r="T158" s="35">
        <v>461500</v>
      </c>
      <c r="U158" s="68">
        <v>2224756</v>
      </c>
      <c r="V158" s="68" t="s">
        <v>49</v>
      </c>
      <c r="W158" s="38">
        <v>1.5608</v>
      </c>
      <c r="X158" s="39">
        <v>3472399.1647999999</v>
      </c>
      <c r="Y158" s="40">
        <v>1780.21</v>
      </c>
      <c r="Z158" s="77">
        <v>6181599717.1686077</v>
      </c>
      <c r="AA158" s="41">
        <v>13395</v>
      </c>
      <c r="AB158" s="189">
        <v>9377</v>
      </c>
      <c r="AC158" s="195">
        <v>80</v>
      </c>
      <c r="AD158" s="32">
        <v>10</v>
      </c>
      <c r="AE158" s="206">
        <v>16</v>
      </c>
      <c r="AF158" s="195">
        <v>81</v>
      </c>
      <c r="AG158" s="32">
        <v>10</v>
      </c>
      <c r="AH158" s="206">
        <v>15</v>
      </c>
      <c r="AI158" s="195">
        <v>81</v>
      </c>
      <c r="AJ158" s="32">
        <v>10</v>
      </c>
      <c r="AK158" s="206">
        <v>22</v>
      </c>
      <c r="AL158" s="220" t="s">
        <v>318</v>
      </c>
      <c r="AM158" s="233" t="s">
        <v>656</v>
      </c>
    </row>
    <row r="159" spans="1:39" s="23" customFormat="1" ht="99.75" x14ac:dyDescent="0.25">
      <c r="A159" s="24" t="s">
        <v>410</v>
      </c>
      <c r="B159" s="25" t="s">
        <v>418</v>
      </c>
      <c r="C159" s="26" t="s">
        <v>419</v>
      </c>
      <c r="D159" s="27" t="s">
        <v>654</v>
      </c>
      <c r="E159" s="27" t="s">
        <v>654</v>
      </c>
      <c r="F159" s="27" t="s">
        <v>654</v>
      </c>
      <c r="G159" s="27" t="s">
        <v>654</v>
      </c>
      <c r="H159" s="27" t="s">
        <v>654</v>
      </c>
      <c r="I159" s="27" t="s">
        <v>654</v>
      </c>
      <c r="J159" s="27" t="s">
        <v>654</v>
      </c>
      <c r="K159" s="28" t="s">
        <v>420</v>
      </c>
      <c r="L159" s="26" t="s">
        <v>421</v>
      </c>
      <c r="M159" s="29">
        <v>141</v>
      </c>
      <c r="N159" s="30">
        <v>0.5</v>
      </c>
      <c r="O159" s="31" t="s">
        <v>654</v>
      </c>
      <c r="P159" s="66">
        <v>40568</v>
      </c>
      <c r="Q159" s="66">
        <v>41409</v>
      </c>
      <c r="R159" s="67" t="s">
        <v>654</v>
      </c>
      <c r="S159" s="34">
        <v>2013</v>
      </c>
      <c r="T159" s="35">
        <v>589500</v>
      </c>
      <c r="U159" s="68">
        <v>1923790393.9000001</v>
      </c>
      <c r="V159" s="68" t="s">
        <v>56</v>
      </c>
      <c r="W159" s="38" t="s">
        <v>57</v>
      </c>
      <c r="X159" s="39" t="s">
        <v>57</v>
      </c>
      <c r="Y159" s="40">
        <v>1</v>
      </c>
      <c r="Z159" s="77">
        <v>1923790393.9000001</v>
      </c>
      <c r="AA159" s="41">
        <v>3263</v>
      </c>
      <c r="AB159" s="189">
        <v>1632</v>
      </c>
      <c r="AC159" s="195">
        <v>80</v>
      </c>
      <c r="AD159" s="32">
        <v>10</v>
      </c>
      <c r="AE159" s="206">
        <v>16</v>
      </c>
      <c r="AF159" s="195"/>
      <c r="AG159" s="32"/>
      <c r="AH159" s="206"/>
      <c r="AI159" s="195">
        <v>81</v>
      </c>
      <c r="AJ159" s="32">
        <v>10</v>
      </c>
      <c r="AK159" s="206">
        <v>22</v>
      </c>
      <c r="AL159" s="220" t="s">
        <v>318</v>
      </c>
      <c r="AM159" s="233" t="s">
        <v>656</v>
      </c>
    </row>
    <row r="160" spans="1:39" s="23" customFormat="1" ht="57" x14ac:dyDescent="0.25">
      <c r="A160" s="24" t="s">
        <v>410</v>
      </c>
      <c r="B160" s="25" t="s">
        <v>418</v>
      </c>
      <c r="C160" s="26" t="s">
        <v>419</v>
      </c>
      <c r="D160" s="27" t="s">
        <v>654</v>
      </c>
      <c r="E160" s="27" t="s">
        <v>654</v>
      </c>
      <c r="F160" s="27" t="s">
        <v>654</v>
      </c>
      <c r="G160" s="27" t="s">
        <v>654</v>
      </c>
      <c r="H160" s="27" t="s">
        <v>654</v>
      </c>
      <c r="I160" s="27" t="s">
        <v>654</v>
      </c>
      <c r="J160" s="27" t="s">
        <v>654</v>
      </c>
      <c r="K160" s="28" t="s">
        <v>86</v>
      </c>
      <c r="L160" s="26" t="s">
        <v>422</v>
      </c>
      <c r="M160" s="29">
        <v>16</v>
      </c>
      <c r="N160" s="30">
        <v>1</v>
      </c>
      <c r="O160" s="31" t="s">
        <v>654</v>
      </c>
      <c r="P160" s="66">
        <v>39387</v>
      </c>
      <c r="Q160" s="66">
        <v>40087</v>
      </c>
      <c r="R160" s="67" t="s">
        <v>654</v>
      </c>
      <c r="S160" s="34">
        <v>2009</v>
      </c>
      <c r="T160" s="35">
        <v>496900</v>
      </c>
      <c r="U160" s="68">
        <v>1787879811</v>
      </c>
      <c r="V160" s="68" t="s">
        <v>56</v>
      </c>
      <c r="W160" s="38" t="s">
        <v>57</v>
      </c>
      <c r="X160" s="39" t="s">
        <v>57</v>
      </c>
      <c r="Y160" s="40">
        <v>1</v>
      </c>
      <c r="Z160" s="77">
        <v>1787879811</v>
      </c>
      <c r="AA160" s="41">
        <v>3598</v>
      </c>
      <c r="AB160" s="189">
        <v>3598</v>
      </c>
      <c r="AC160" s="195">
        <v>80</v>
      </c>
      <c r="AD160" s="32">
        <v>10</v>
      </c>
      <c r="AE160" s="206">
        <v>16</v>
      </c>
      <c r="AF160" s="195">
        <v>81</v>
      </c>
      <c r="AG160" s="32">
        <v>10</v>
      </c>
      <c r="AH160" s="206">
        <v>15</v>
      </c>
      <c r="AI160" s="195">
        <v>81</v>
      </c>
      <c r="AJ160" s="32">
        <v>10</v>
      </c>
      <c r="AK160" s="206">
        <v>22</v>
      </c>
      <c r="AL160" s="220" t="s">
        <v>318</v>
      </c>
      <c r="AM160" s="233" t="s">
        <v>656</v>
      </c>
    </row>
    <row r="161" spans="1:39" s="23" customFormat="1" ht="57" x14ac:dyDescent="0.25">
      <c r="A161" s="24" t="s">
        <v>410</v>
      </c>
      <c r="B161" s="25" t="s">
        <v>418</v>
      </c>
      <c r="C161" s="26" t="s">
        <v>419</v>
      </c>
      <c r="D161" s="27" t="s">
        <v>654</v>
      </c>
      <c r="E161" s="27" t="s">
        <v>654</v>
      </c>
      <c r="F161" s="27" t="s">
        <v>654</v>
      </c>
      <c r="G161" s="27" t="s">
        <v>654</v>
      </c>
      <c r="H161" s="27" t="s">
        <v>654</v>
      </c>
      <c r="I161" s="27" t="s">
        <v>654</v>
      </c>
      <c r="J161" s="27" t="s">
        <v>654</v>
      </c>
      <c r="K161" s="28" t="s">
        <v>423</v>
      </c>
      <c r="L161" s="26" t="s">
        <v>424</v>
      </c>
      <c r="M161" s="29">
        <v>125</v>
      </c>
      <c r="N161" s="30">
        <v>1</v>
      </c>
      <c r="O161" s="31" t="s">
        <v>654</v>
      </c>
      <c r="P161" s="66">
        <v>33465</v>
      </c>
      <c r="Q161" s="66">
        <v>34059</v>
      </c>
      <c r="R161" s="67" t="s">
        <v>654</v>
      </c>
      <c r="S161" s="34">
        <v>1993</v>
      </c>
      <c r="T161" s="35">
        <v>81510</v>
      </c>
      <c r="U161" s="68">
        <v>134603358</v>
      </c>
      <c r="V161" s="68" t="s">
        <v>56</v>
      </c>
      <c r="W161" s="38" t="s">
        <v>57</v>
      </c>
      <c r="X161" s="39" t="s">
        <v>57</v>
      </c>
      <c r="Y161" s="40">
        <v>1</v>
      </c>
      <c r="Z161" s="77">
        <v>134603358</v>
      </c>
      <c r="AA161" s="41">
        <v>1651</v>
      </c>
      <c r="AB161" s="189">
        <v>1651</v>
      </c>
      <c r="AC161" s="195">
        <v>80</v>
      </c>
      <c r="AD161" s="32">
        <v>10</v>
      </c>
      <c r="AE161" s="206">
        <v>16</v>
      </c>
      <c r="AF161" s="195">
        <v>81</v>
      </c>
      <c r="AG161" s="32">
        <v>10</v>
      </c>
      <c r="AH161" s="206">
        <v>15</v>
      </c>
      <c r="AI161" s="195">
        <v>81</v>
      </c>
      <c r="AJ161" s="32">
        <v>10</v>
      </c>
      <c r="AK161" s="206">
        <v>22</v>
      </c>
      <c r="AL161" s="220" t="s">
        <v>318</v>
      </c>
      <c r="AM161" s="233" t="s">
        <v>656</v>
      </c>
    </row>
    <row r="162" spans="1:39" s="23" customFormat="1" ht="99.75" x14ac:dyDescent="0.25">
      <c r="A162" s="43" t="s">
        <v>410</v>
      </c>
      <c r="B162" s="44" t="s">
        <v>425</v>
      </c>
      <c r="C162" s="45" t="s">
        <v>426</v>
      </c>
      <c r="D162" s="46" t="s">
        <v>654</v>
      </c>
      <c r="E162" s="46" t="s">
        <v>654</v>
      </c>
      <c r="F162" s="46" t="s">
        <v>654</v>
      </c>
      <c r="G162" s="46" t="s">
        <v>654</v>
      </c>
      <c r="H162" s="46" t="s">
        <v>654</v>
      </c>
      <c r="I162" s="46" t="s">
        <v>654</v>
      </c>
      <c r="J162" s="46" t="s">
        <v>654</v>
      </c>
      <c r="K162" s="47" t="s">
        <v>86</v>
      </c>
      <c r="L162" s="45" t="s">
        <v>427</v>
      </c>
      <c r="M162" s="48">
        <v>19</v>
      </c>
      <c r="N162" s="49">
        <v>0.4</v>
      </c>
      <c r="O162" s="50" t="s">
        <v>654</v>
      </c>
      <c r="P162" s="71">
        <v>39157</v>
      </c>
      <c r="Q162" s="71">
        <v>39948</v>
      </c>
      <c r="R162" s="72" t="s">
        <v>654</v>
      </c>
      <c r="S162" s="53">
        <v>2009</v>
      </c>
      <c r="T162" s="54">
        <v>496900</v>
      </c>
      <c r="U162" s="55">
        <v>3056044919</v>
      </c>
      <c r="V162" s="55" t="s">
        <v>56</v>
      </c>
      <c r="W162" s="56" t="s">
        <v>57</v>
      </c>
      <c r="X162" s="57" t="s">
        <v>57</v>
      </c>
      <c r="Y162" s="58">
        <v>1</v>
      </c>
      <c r="Z162" s="117">
        <v>3056044919</v>
      </c>
      <c r="AA162" s="59">
        <v>6150</v>
      </c>
      <c r="AB162" s="190">
        <v>2460</v>
      </c>
      <c r="AC162" s="196"/>
      <c r="AD162" s="51"/>
      <c r="AE162" s="207"/>
      <c r="AF162" s="196">
        <v>81</v>
      </c>
      <c r="AG162" s="51">
        <v>10</v>
      </c>
      <c r="AH162" s="207">
        <v>15</v>
      </c>
      <c r="AI162" s="196">
        <v>81</v>
      </c>
      <c r="AJ162" s="51">
        <v>10</v>
      </c>
      <c r="AK162" s="207">
        <v>22</v>
      </c>
      <c r="AL162" s="221" t="s">
        <v>318</v>
      </c>
      <c r="AM162" s="234" t="s">
        <v>656</v>
      </c>
    </row>
    <row r="163" spans="1:39" s="23" customFormat="1" ht="42.75" x14ac:dyDescent="0.25">
      <c r="A163" s="4" t="s">
        <v>428</v>
      </c>
      <c r="B163" s="5" t="s">
        <v>429</v>
      </c>
      <c r="C163" s="6" t="s">
        <v>430</v>
      </c>
      <c r="D163" s="7" t="s">
        <v>654</v>
      </c>
      <c r="E163" s="7" t="s">
        <v>654</v>
      </c>
      <c r="F163" s="7" t="s">
        <v>654</v>
      </c>
      <c r="G163" s="7" t="s">
        <v>654</v>
      </c>
      <c r="H163" s="7" t="s">
        <v>654</v>
      </c>
      <c r="I163" s="7" t="s">
        <v>654</v>
      </c>
      <c r="J163" s="7" t="s">
        <v>654</v>
      </c>
      <c r="K163" s="8" t="s">
        <v>86</v>
      </c>
      <c r="L163" s="6" t="s">
        <v>431</v>
      </c>
      <c r="M163" s="9">
        <v>67</v>
      </c>
      <c r="N163" s="61">
        <v>0.65</v>
      </c>
      <c r="O163" s="62" t="s">
        <v>654</v>
      </c>
      <c r="P163" s="74">
        <v>37986</v>
      </c>
      <c r="Q163" s="74">
        <v>40748</v>
      </c>
      <c r="R163" s="63" t="s">
        <v>654</v>
      </c>
      <c r="S163" s="64">
        <v>2011</v>
      </c>
      <c r="T163" s="14">
        <v>535600</v>
      </c>
      <c r="U163" s="65">
        <v>6087540759</v>
      </c>
      <c r="V163" s="65" t="s">
        <v>56</v>
      </c>
      <c r="W163" s="17" t="s">
        <v>57</v>
      </c>
      <c r="X163" s="18" t="s">
        <v>57</v>
      </c>
      <c r="Y163" s="19">
        <v>1</v>
      </c>
      <c r="Z163" s="76">
        <v>6087540759</v>
      </c>
      <c r="AA163" s="20">
        <v>11366</v>
      </c>
      <c r="AB163" s="188">
        <v>7388</v>
      </c>
      <c r="AC163" s="194"/>
      <c r="AD163" s="11"/>
      <c r="AE163" s="205"/>
      <c r="AF163" s="194">
        <v>81</v>
      </c>
      <c r="AG163" s="11">
        <v>10</v>
      </c>
      <c r="AH163" s="205">
        <v>15</v>
      </c>
      <c r="AI163" s="194">
        <v>81</v>
      </c>
      <c r="AJ163" s="11">
        <v>10</v>
      </c>
      <c r="AK163" s="205">
        <v>22</v>
      </c>
      <c r="AL163" s="219" t="s">
        <v>318</v>
      </c>
      <c r="AM163" s="232" t="s">
        <v>656</v>
      </c>
    </row>
    <row r="164" spans="1:39" s="116" customFormat="1" x14ac:dyDescent="0.2">
      <c r="A164" s="100"/>
      <c r="B164" s="100"/>
      <c r="C164" s="101"/>
      <c r="D164" s="102"/>
      <c r="E164" s="103"/>
      <c r="F164" s="103"/>
      <c r="G164" s="103"/>
      <c r="H164" s="103"/>
      <c r="I164" s="103"/>
      <c r="J164" s="104"/>
      <c r="K164" s="101"/>
      <c r="L164" s="100"/>
      <c r="M164" s="105"/>
      <c r="N164" s="106"/>
      <c r="O164" s="106"/>
      <c r="P164" s="106"/>
      <c r="Q164" s="107"/>
      <c r="R164" s="108"/>
      <c r="S164" s="109"/>
      <c r="T164" s="110"/>
      <c r="U164" s="111"/>
      <c r="V164" s="111"/>
      <c r="W164" s="110"/>
      <c r="X164" s="110"/>
      <c r="Y164" s="110"/>
      <c r="Z164" s="112"/>
      <c r="AA164" s="112"/>
      <c r="AB164" s="113"/>
      <c r="AC164" s="198"/>
      <c r="AD164" s="115"/>
      <c r="AE164" s="209"/>
      <c r="AF164" s="198"/>
      <c r="AG164" s="115"/>
      <c r="AH164" s="209"/>
      <c r="AI164" s="198"/>
      <c r="AJ164" s="115"/>
      <c r="AK164" s="209"/>
      <c r="AL164" s="223"/>
      <c r="AM164" s="236"/>
    </row>
    <row r="165" spans="1:39" s="23" customFormat="1" ht="42.75" x14ac:dyDescent="0.25">
      <c r="A165" s="24" t="s">
        <v>428</v>
      </c>
      <c r="B165" s="25" t="s">
        <v>429</v>
      </c>
      <c r="C165" s="26" t="s">
        <v>430</v>
      </c>
      <c r="D165" s="27" t="s">
        <v>654</v>
      </c>
      <c r="E165" s="27" t="s">
        <v>654</v>
      </c>
      <c r="F165" s="27" t="s">
        <v>654</v>
      </c>
      <c r="G165" s="27" t="s">
        <v>654</v>
      </c>
      <c r="H165" s="27" t="s">
        <v>654</v>
      </c>
      <c r="I165" s="27" t="s">
        <v>654</v>
      </c>
      <c r="J165" s="27" t="s">
        <v>654</v>
      </c>
      <c r="K165" s="28" t="s">
        <v>65</v>
      </c>
      <c r="L165" s="26" t="s">
        <v>432</v>
      </c>
      <c r="M165" s="29">
        <v>62</v>
      </c>
      <c r="N165" s="30">
        <v>1</v>
      </c>
      <c r="O165" s="31" t="s">
        <v>654</v>
      </c>
      <c r="P165" s="66">
        <v>38366</v>
      </c>
      <c r="Q165" s="66">
        <v>39064</v>
      </c>
      <c r="R165" s="67" t="s">
        <v>654</v>
      </c>
      <c r="S165" s="34">
        <v>2006</v>
      </c>
      <c r="T165" s="35">
        <v>408000</v>
      </c>
      <c r="U165" s="68">
        <v>1473683024</v>
      </c>
      <c r="V165" s="68" t="s">
        <v>56</v>
      </c>
      <c r="W165" s="38" t="s">
        <v>57</v>
      </c>
      <c r="X165" s="39" t="s">
        <v>57</v>
      </c>
      <c r="Y165" s="40">
        <v>1</v>
      </c>
      <c r="Z165" s="77">
        <v>1473683024</v>
      </c>
      <c r="AA165" s="41">
        <v>3612</v>
      </c>
      <c r="AB165" s="189">
        <v>3612</v>
      </c>
      <c r="AC165" s="195"/>
      <c r="AD165" s="32"/>
      <c r="AE165" s="206"/>
      <c r="AF165" s="195">
        <v>81</v>
      </c>
      <c r="AG165" s="32">
        <v>10</v>
      </c>
      <c r="AH165" s="206">
        <v>15</v>
      </c>
      <c r="AI165" s="195">
        <v>81</v>
      </c>
      <c r="AJ165" s="32">
        <v>10</v>
      </c>
      <c r="AK165" s="206">
        <v>22</v>
      </c>
      <c r="AL165" s="220" t="s">
        <v>318</v>
      </c>
      <c r="AM165" s="233" t="s">
        <v>656</v>
      </c>
    </row>
    <row r="166" spans="1:39" s="23" customFormat="1" ht="42.75" x14ac:dyDescent="0.25">
      <c r="A166" s="24" t="s">
        <v>428</v>
      </c>
      <c r="B166" s="25" t="s">
        <v>433</v>
      </c>
      <c r="C166" s="26" t="s">
        <v>434</v>
      </c>
      <c r="D166" s="27" t="s">
        <v>654</v>
      </c>
      <c r="E166" s="27" t="s">
        <v>654</v>
      </c>
      <c r="F166" s="27" t="s">
        <v>654</v>
      </c>
      <c r="G166" s="27" t="s">
        <v>654</v>
      </c>
      <c r="H166" s="27" t="s">
        <v>654</v>
      </c>
      <c r="I166" s="27" t="s">
        <v>654</v>
      </c>
      <c r="J166" s="27" t="s">
        <v>654</v>
      </c>
      <c r="K166" s="28" t="s">
        <v>435</v>
      </c>
      <c r="L166" s="26" t="s">
        <v>436</v>
      </c>
      <c r="M166" s="29">
        <v>8</v>
      </c>
      <c r="N166" s="30">
        <v>1</v>
      </c>
      <c r="O166" s="31" t="s">
        <v>654</v>
      </c>
      <c r="P166" s="66">
        <v>41018</v>
      </c>
      <c r="Q166" s="66">
        <v>41486</v>
      </c>
      <c r="R166" s="67" t="s">
        <v>654</v>
      </c>
      <c r="S166" s="34">
        <v>2013</v>
      </c>
      <c r="T166" s="35">
        <v>589500</v>
      </c>
      <c r="U166" s="68">
        <v>2132195139</v>
      </c>
      <c r="V166" s="68" t="s">
        <v>56</v>
      </c>
      <c r="W166" s="38" t="s">
        <v>57</v>
      </c>
      <c r="X166" s="39" t="s">
        <v>57</v>
      </c>
      <c r="Y166" s="40">
        <v>1</v>
      </c>
      <c r="Z166" s="77">
        <v>2132195139</v>
      </c>
      <c r="AA166" s="41">
        <v>3617</v>
      </c>
      <c r="AB166" s="189">
        <v>3617</v>
      </c>
      <c r="AC166" s="195"/>
      <c r="AD166" s="32"/>
      <c r="AE166" s="206"/>
      <c r="AF166" s="195">
        <v>81</v>
      </c>
      <c r="AG166" s="32">
        <v>10</v>
      </c>
      <c r="AH166" s="206">
        <v>15</v>
      </c>
      <c r="AI166" s="195"/>
      <c r="AJ166" s="32"/>
      <c r="AK166" s="206"/>
      <c r="AL166" s="220" t="s">
        <v>318</v>
      </c>
      <c r="AM166" s="233" t="s">
        <v>656</v>
      </c>
    </row>
    <row r="167" spans="1:39" s="23" customFormat="1" ht="42.75" x14ac:dyDescent="0.25">
      <c r="A167" s="43" t="s">
        <v>428</v>
      </c>
      <c r="B167" s="44" t="s">
        <v>433</v>
      </c>
      <c r="C167" s="45" t="s">
        <v>434</v>
      </c>
      <c r="D167" s="46" t="s">
        <v>654</v>
      </c>
      <c r="E167" s="46" t="s">
        <v>654</v>
      </c>
      <c r="F167" s="46" t="s">
        <v>654</v>
      </c>
      <c r="G167" s="46" t="s">
        <v>654</v>
      </c>
      <c r="H167" s="46" t="s">
        <v>654</v>
      </c>
      <c r="I167" s="46" t="s">
        <v>654</v>
      </c>
      <c r="J167" s="46" t="s">
        <v>654</v>
      </c>
      <c r="K167" s="47" t="s">
        <v>86</v>
      </c>
      <c r="L167" s="45" t="s">
        <v>437</v>
      </c>
      <c r="M167" s="48">
        <v>16</v>
      </c>
      <c r="N167" s="49">
        <v>0.8</v>
      </c>
      <c r="O167" s="50" t="s">
        <v>654</v>
      </c>
      <c r="P167" s="71">
        <v>39204</v>
      </c>
      <c r="Q167" s="71">
        <v>39906</v>
      </c>
      <c r="R167" s="72" t="s">
        <v>654</v>
      </c>
      <c r="S167" s="53">
        <v>2009</v>
      </c>
      <c r="T167" s="54">
        <v>496900</v>
      </c>
      <c r="U167" s="55">
        <v>1592082109</v>
      </c>
      <c r="V167" s="55" t="s">
        <v>56</v>
      </c>
      <c r="W167" s="56" t="s">
        <v>57</v>
      </c>
      <c r="X167" s="57" t="s">
        <v>57</v>
      </c>
      <c r="Y167" s="58">
        <v>1</v>
      </c>
      <c r="Z167" s="117">
        <v>1592082109</v>
      </c>
      <c r="AA167" s="59">
        <v>3204</v>
      </c>
      <c r="AB167" s="190">
        <v>2563</v>
      </c>
      <c r="AC167" s="196"/>
      <c r="AD167" s="51"/>
      <c r="AE167" s="207"/>
      <c r="AF167" s="196">
        <v>81</v>
      </c>
      <c r="AG167" s="51">
        <v>10</v>
      </c>
      <c r="AH167" s="207">
        <v>15</v>
      </c>
      <c r="AI167" s="196">
        <v>81</v>
      </c>
      <c r="AJ167" s="51">
        <v>10</v>
      </c>
      <c r="AK167" s="207">
        <v>22</v>
      </c>
      <c r="AL167" s="221" t="s">
        <v>318</v>
      </c>
      <c r="AM167" s="234" t="s">
        <v>656</v>
      </c>
    </row>
    <row r="168" spans="1:39" s="23" customFormat="1" ht="99.75" x14ac:dyDescent="0.25">
      <c r="A168" s="4" t="s">
        <v>438</v>
      </c>
      <c r="B168" s="5" t="s">
        <v>439</v>
      </c>
      <c r="C168" s="6" t="s">
        <v>440</v>
      </c>
      <c r="D168" s="7" t="s">
        <v>654</v>
      </c>
      <c r="E168" s="7" t="s">
        <v>654</v>
      </c>
      <c r="F168" s="7" t="s">
        <v>654</v>
      </c>
      <c r="G168" s="7" t="s">
        <v>654</v>
      </c>
      <c r="H168" s="7" t="s">
        <v>654</v>
      </c>
      <c r="I168" s="7" t="s">
        <v>654</v>
      </c>
      <c r="J168" s="7" t="s">
        <v>654</v>
      </c>
      <c r="K168" s="8" t="s">
        <v>441</v>
      </c>
      <c r="L168" s="6" t="s">
        <v>442</v>
      </c>
      <c r="M168" s="9">
        <v>38</v>
      </c>
      <c r="N168" s="61">
        <v>1</v>
      </c>
      <c r="O168" s="62" t="s">
        <v>654</v>
      </c>
      <c r="P168" s="74">
        <v>40609</v>
      </c>
      <c r="Q168" s="74">
        <v>41441</v>
      </c>
      <c r="R168" s="63" t="s">
        <v>654</v>
      </c>
      <c r="S168" s="64">
        <v>2013</v>
      </c>
      <c r="T168" s="14">
        <v>589500</v>
      </c>
      <c r="U168" s="65">
        <v>1749995913</v>
      </c>
      <c r="V168" s="65" t="s">
        <v>56</v>
      </c>
      <c r="W168" s="17" t="s">
        <v>57</v>
      </c>
      <c r="X168" s="18" t="s">
        <v>57</v>
      </c>
      <c r="Y168" s="19">
        <v>1</v>
      </c>
      <c r="Z168" s="76">
        <v>1749995913</v>
      </c>
      <c r="AA168" s="20">
        <v>2969</v>
      </c>
      <c r="AB168" s="188">
        <v>2969</v>
      </c>
      <c r="AC168" s="194">
        <v>80</v>
      </c>
      <c r="AD168" s="11">
        <v>10</v>
      </c>
      <c r="AE168" s="205">
        <v>16</v>
      </c>
      <c r="AF168" s="194">
        <v>81</v>
      </c>
      <c r="AG168" s="11">
        <v>10</v>
      </c>
      <c r="AH168" s="205">
        <v>15</v>
      </c>
      <c r="AI168" s="194">
        <v>81</v>
      </c>
      <c r="AJ168" s="11">
        <v>10</v>
      </c>
      <c r="AK168" s="205">
        <v>22</v>
      </c>
      <c r="AL168" s="219" t="s">
        <v>318</v>
      </c>
      <c r="AM168" s="232" t="s">
        <v>656</v>
      </c>
    </row>
    <row r="169" spans="1:39" s="23" customFormat="1" ht="85.5" x14ac:dyDescent="0.25">
      <c r="A169" s="24" t="s">
        <v>438</v>
      </c>
      <c r="B169" s="25" t="s">
        <v>439</v>
      </c>
      <c r="C169" s="26" t="s">
        <v>440</v>
      </c>
      <c r="D169" s="27" t="s">
        <v>654</v>
      </c>
      <c r="E169" s="27" t="s">
        <v>654</v>
      </c>
      <c r="F169" s="27" t="s">
        <v>654</v>
      </c>
      <c r="G169" s="27" t="s">
        <v>654</v>
      </c>
      <c r="H169" s="27" t="s">
        <v>654</v>
      </c>
      <c r="I169" s="27" t="s">
        <v>654</v>
      </c>
      <c r="J169" s="27" t="s">
        <v>654</v>
      </c>
      <c r="K169" s="28" t="s">
        <v>86</v>
      </c>
      <c r="L169" s="26" t="s">
        <v>443</v>
      </c>
      <c r="M169" s="29">
        <v>180</v>
      </c>
      <c r="N169" s="30">
        <v>1</v>
      </c>
      <c r="O169" s="31" t="s">
        <v>654</v>
      </c>
      <c r="P169" s="66">
        <v>39181</v>
      </c>
      <c r="Q169" s="66">
        <v>39950</v>
      </c>
      <c r="R169" s="67" t="s">
        <v>654</v>
      </c>
      <c r="S169" s="34">
        <v>2009</v>
      </c>
      <c r="T169" s="35">
        <v>496900</v>
      </c>
      <c r="U169" s="68">
        <v>1219868640</v>
      </c>
      <c r="V169" s="68" t="s">
        <v>56</v>
      </c>
      <c r="W169" s="38" t="s">
        <v>57</v>
      </c>
      <c r="X169" s="39" t="s">
        <v>57</v>
      </c>
      <c r="Y169" s="40">
        <v>1</v>
      </c>
      <c r="Z169" s="77">
        <v>1219868640</v>
      </c>
      <c r="AA169" s="41">
        <v>2455</v>
      </c>
      <c r="AB169" s="189">
        <v>2455</v>
      </c>
      <c r="AC169" s="195">
        <v>80</v>
      </c>
      <c r="AD169" s="32">
        <v>10</v>
      </c>
      <c r="AE169" s="206">
        <v>16</v>
      </c>
      <c r="AF169" s="195">
        <v>81</v>
      </c>
      <c r="AG169" s="32">
        <v>10</v>
      </c>
      <c r="AH169" s="206">
        <v>15</v>
      </c>
      <c r="AI169" s="195">
        <v>81</v>
      </c>
      <c r="AJ169" s="32">
        <v>10</v>
      </c>
      <c r="AK169" s="206">
        <v>22</v>
      </c>
      <c r="AL169" s="220" t="s">
        <v>318</v>
      </c>
      <c r="AM169" s="233" t="s">
        <v>656</v>
      </c>
    </row>
    <row r="170" spans="1:39" s="23" customFormat="1" ht="85.5" x14ac:dyDescent="0.25">
      <c r="A170" s="24" t="s">
        <v>438</v>
      </c>
      <c r="B170" s="25" t="s">
        <v>439</v>
      </c>
      <c r="C170" s="26" t="s">
        <v>440</v>
      </c>
      <c r="D170" s="27" t="s">
        <v>654</v>
      </c>
      <c r="E170" s="27" t="s">
        <v>654</v>
      </c>
      <c r="F170" s="27" t="s">
        <v>654</v>
      </c>
      <c r="G170" s="27" t="s">
        <v>654</v>
      </c>
      <c r="H170" s="27" t="s">
        <v>654</v>
      </c>
      <c r="I170" s="27" t="s">
        <v>654</v>
      </c>
      <c r="J170" s="27" t="s">
        <v>654</v>
      </c>
      <c r="K170" s="28" t="s">
        <v>65</v>
      </c>
      <c r="L170" s="26" t="s">
        <v>444</v>
      </c>
      <c r="M170" s="29">
        <v>109</v>
      </c>
      <c r="N170" s="30">
        <v>0.5</v>
      </c>
      <c r="O170" s="31" t="s">
        <v>654</v>
      </c>
      <c r="P170" s="66">
        <v>38338</v>
      </c>
      <c r="Q170" s="66">
        <v>40296</v>
      </c>
      <c r="R170" s="67" t="s">
        <v>654</v>
      </c>
      <c r="S170" s="34">
        <v>2010</v>
      </c>
      <c r="T170" s="35">
        <v>515000</v>
      </c>
      <c r="U170" s="68">
        <v>5611007434</v>
      </c>
      <c r="V170" s="68" t="s">
        <v>56</v>
      </c>
      <c r="W170" s="38" t="s">
        <v>57</v>
      </c>
      <c r="X170" s="39" t="s">
        <v>57</v>
      </c>
      <c r="Y170" s="40">
        <v>1</v>
      </c>
      <c r="Z170" s="77">
        <v>5611007434</v>
      </c>
      <c r="AA170" s="41">
        <v>10895</v>
      </c>
      <c r="AB170" s="189">
        <v>5448</v>
      </c>
      <c r="AC170" s="195">
        <v>80</v>
      </c>
      <c r="AD170" s="32">
        <v>10</v>
      </c>
      <c r="AE170" s="206">
        <v>16</v>
      </c>
      <c r="AF170" s="195">
        <v>81</v>
      </c>
      <c r="AG170" s="32">
        <v>10</v>
      </c>
      <c r="AH170" s="206">
        <v>15</v>
      </c>
      <c r="AI170" s="195">
        <v>81</v>
      </c>
      <c r="AJ170" s="32">
        <v>10</v>
      </c>
      <c r="AK170" s="206">
        <v>22</v>
      </c>
      <c r="AL170" s="220" t="s">
        <v>318</v>
      </c>
      <c r="AM170" s="233" t="s">
        <v>656</v>
      </c>
    </row>
    <row r="171" spans="1:39" s="23" customFormat="1" ht="114" x14ac:dyDescent="0.25">
      <c r="A171" s="24" t="s">
        <v>438</v>
      </c>
      <c r="B171" s="25" t="s">
        <v>439</v>
      </c>
      <c r="C171" s="26" t="s">
        <v>440</v>
      </c>
      <c r="D171" s="27" t="s">
        <v>654</v>
      </c>
      <c r="E171" s="27" t="s">
        <v>654</v>
      </c>
      <c r="F171" s="27" t="s">
        <v>654</v>
      </c>
      <c r="G171" s="27" t="s">
        <v>654</v>
      </c>
      <c r="H171" s="27" t="s">
        <v>654</v>
      </c>
      <c r="I171" s="27" t="s">
        <v>654</v>
      </c>
      <c r="J171" s="27" t="s">
        <v>654</v>
      </c>
      <c r="K171" s="28" t="s">
        <v>445</v>
      </c>
      <c r="L171" s="26" t="s">
        <v>446</v>
      </c>
      <c r="M171" s="29">
        <v>182</v>
      </c>
      <c r="N171" s="30">
        <v>1</v>
      </c>
      <c r="O171" s="31" t="s">
        <v>654</v>
      </c>
      <c r="P171" s="66">
        <v>40899</v>
      </c>
      <c r="Q171" s="66">
        <v>41446</v>
      </c>
      <c r="R171" s="67" t="s">
        <v>654</v>
      </c>
      <c r="S171" s="34">
        <v>2013</v>
      </c>
      <c r="T171" s="35">
        <v>589500</v>
      </c>
      <c r="U171" s="68">
        <v>1588008215</v>
      </c>
      <c r="V171" s="68" t="s">
        <v>56</v>
      </c>
      <c r="W171" s="38" t="s">
        <v>57</v>
      </c>
      <c r="X171" s="39" t="s">
        <v>57</v>
      </c>
      <c r="Y171" s="40">
        <v>1</v>
      </c>
      <c r="Z171" s="77">
        <v>1588008215</v>
      </c>
      <c r="AA171" s="41">
        <v>2694</v>
      </c>
      <c r="AB171" s="189">
        <v>2694</v>
      </c>
      <c r="AC171" s="195">
        <v>80</v>
      </c>
      <c r="AD171" s="32">
        <v>10</v>
      </c>
      <c r="AE171" s="206">
        <v>16</v>
      </c>
      <c r="AF171" s="195">
        <v>81</v>
      </c>
      <c r="AG171" s="32">
        <v>10</v>
      </c>
      <c r="AH171" s="206">
        <v>15</v>
      </c>
      <c r="AI171" s="195">
        <v>81</v>
      </c>
      <c r="AJ171" s="32">
        <v>10</v>
      </c>
      <c r="AK171" s="206">
        <v>22</v>
      </c>
      <c r="AL171" s="220" t="s">
        <v>318</v>
      </c>
      <c r="AM171" s="233" t="s">
        <v>656</v>
      </c>
    </row>
    <row r="172" spans="1:39" s="23" customFormat="1" ht="57" x14ac:dyDescent="0.25">
      <c r="A172" s="24" t="s">
        <v>438</v>
      </c>
      <c r="B172" s="25" t="s">
        <v>447</v>
      </c>
      <c r="C172" s="26" t="s">
        <v>448</v>
      </c>
      <c r="D172" s="27" t="s">
        <v>654</v>
      </c>
      <c r="E172" s="27" t="s">
        <v>654</v>
      </c>
      <c r="F172" s="27" t="s">
        <v>654</v>
      </c>
      <c r="G172" s="27" t="s">
        <v>654</v>
      </c>
      <c r="H172" s="27" t="s">
        <v>654</v>
      </c>
      <c r="I172" s="27" t="s">
        <v>654</v>
      </c>
      <c r="J172" s="27" t="s">
        <v>654</v>
      </c>
      <c r="K172" s="28" t="s">
        <v>449</v>
      </c>
      <c r="L172" s="26" t="s">
        <v>450</v>
      </c>
      <c r="M172" s="29">
        <v>3</v>
      </c>
      <c r="N172" s="30">
        <v>1</v>
      </c>
      <c r="O172" s="31" t="s">
        <v>654</v>
      </c>
      <c r="P172" s="66">
        <v>40778</v>
      </c>
      <c r="Q172" s="66">
        <v>41225</v>
      </c>
      <c r="R172" s="67" t="s">
        <v>654</v>
      </c>
      <c r="S172" s="34">
        <v>2012</v>
      </c>
      <c r="T172" s="35">
        <v>566700</v>
      </c>
      <c r="U172" s="68">
        <v>1568703830</v>
      </c>
      <c r="V172" s="68" t="s">
        <v>56</v>
      </c>
      <c r="W172" s="38" t="s">
        <v>57</v>
      </c>
      <c r="X172" s="39" t="s">
        <v>57</v>
      </c>
      <c r="Y172" s="40">
        <v>1</v>
      </c>
      <c r="Z172" s="77">
        <v>1568703830</v>
      </c>
      <c r="AA172" s="41">
        <v>2768</v>
      </c>
      <c r="AB172" s="189">
        <v>2768</v>
      </c>
      <c r="AC172" s="195">
        <v>80</v>
      </c>
      <c r="AD172" s="32">
        <v>10</v>
      </c>
      <c r="AE172" s="206">
        <v>16</v>
      </c>
      <c r="AF172" s="195">
        <v>81</v>
      </c>
      <c r="AG172" s="32">
        <v>10</v>
      </c>
      <c r="AH172" s="206">
        <v>15</v>
      </c>
      <c r="AI172" s="195">
        <v>81</v>
      </c>
      <c r="AJ172" s="32">
        <v>10</v>
      </c>
      <c r="AK172" s="206">
        <v>22</v>
      </c>
      <c r="AL172" s="220" t="s">
        <v>318</v>
      </c>
      <c r="AM172" s="233" t="s">
        <v>656</v>
      </c>
    </row>
    <row r="173" spans="1:39" s="23" customFormat="1" ht="71.25" x14ac:dyDescent="0.25">
      <c r="A173" s="43" t="s">
        <v>438</v>
      </c>
      <c r="B173" s="44" t="s">
        <v>451</v>
      </c>
      <c r="C173" s="45" t="s">
        <v>452</v>
      </c>
      <c r="D173" s="46" t="s">
        <v>654</v>
      </c>
      <c r="E173" s="46" t="s">
        <v>654</v>
      </c>
      <c r="F173" s="46" t="s">
        <v>654</v>
      </c>
      <c r="G173" s="46" t="s">
        <v>654</v>
      </c>
      <c r="H173" s="46" t="s">
        <v>654</v>
      </c>
      <c r="I173" s="46" t="s">
        <v>654</v>
      </c>
      <c r="J173" s="46" t="s">
        <v>654</v>
      </c>
      <c r="K173" s="47" t="s">
        <v>114</v>
      </c>
      <c r="L173" s="45" t="s">
        <v>453</v>
      </c>
      <c r="M173" s="48">
        <v>11</v>
      </c>
      <c r="N173" s="49">
        <v>0.5</v>
      </c>
      <c r="O173" s="50" t="s">
        <v>654</v>
      </c>
      <c r="P173" s="71">
        <v>35586</v>
      </c>
      <c r="Q173" s="71">
        <v>37053</v>
      </c>
      <c r="R173" s="72" t="s">
        <v>654</v>
      </c>
      <c r="S173" s="53">
        <v>2001</v>
      </c>
      <c r="T173" s="54">
        <v>286000</v>
      </c>
      <c r="U173" s="55">
        <v>2678981.19</v>
      </c>
      <c r="V173" s="55" t="s">
        <v>49</v>
      </c>
      <c r="W173" s="56">
        <v>0.84970000000000001</v>
      </c>
      <c r="X173" s="57">
        <v>2276330.3171430002</v>
      </c>
      <c r="Y173" s="58">
        <v>2296.31</v>
      </c>
      <c r="Z173" s="117">
        <v>5227160070.5586424</v>
      </c>
      <c r="AA173" s="59">
        <v>18277</v>
      </c>
      <c r="AB173" s="190">
        <v>9139</v>
      </c>
      <c r="AC173" s="196">
        <v>80</v>
      </c>
      <c r="AD173" s="51">
        <v>10</v>
      </c>
      <c r="AE173" s="207">
        <v>16</v>
      </c>
      <c r="AF173" s="196">
        <v>81</v>
      </c>
      <c r="AG173" s="51">
        <v>10</v>
      </c>
      <c r="AH173" s="207">
        <v>15</v>
      </c>
      <c r="AI173" s="196">
        <v>81</v>
      </c>
      <c r="AJ173" s="51">
        <v>10</v>
      </c>
      <c r="AK173" s="207">
        <v>22</v>
      </c>
      <c r="AL173" s="221" t="s">
        <v>318</v>
      </c>
      <c r="AM173" s="234" t="s">
        <v>656</v>
      </c>
    </row>
    <row r="174" spans="1:39" s="23" customFormat="1" ht="114" x14ac:dyDescent="0.25">
      <c r="A174" s="4" t="s">
        <v>454</v>
      </c>
      <c r="B174" s="5" t="s">
        <v>455</v>
      </c>
      <c r="C174" s="6" t="s">
        <v>456</v>
      </c>
      <c r="D174" s="7" t="s">
        <v>654</v>
      </c>
      <c r="E174" s="7" t="s">
        <v>654</v>
      </c>
      <c r="F174" s="7" t="s">
        <v>654</v>
      </c>
      <c r="G174" s="7" t="s">
        <v>654</v>
      </c>
      <c r="H174" s="7" t="s">
        <v>654</v>
      </c>
      <c r="I174" s="7" t="s">
        <v>654</v>
      </c>
      <c r="J174" s="7" t="s">
        <v>654</v>
      </c>
      <c r="K174" s="8" t="s">
        <v>58</v>
      </c>
      <c r="L174" s="6" t="s">
        <v>457</v>
      </c>
      <c r="M174" s="9">
        <v>25</v>
      </c>
      <c r="N174" s="61">
        <v>0.75</v>
      </c>
      <c r="O174" s="62" t="s">
        <v>654</v>
      </c>
      <c r="P174" s="74">
        <v>38177</v>
      </c>
      <c r="Q174" s="74">
        <v>39760</v>
      </c>
      <c r="R174" s="63" t="s">
        <v>654</v>
      </c>
      <c r="S174" s="64">
        <v>2008</v>
      </c>
      <c r="T174" s="14">
        <v>461500</v>
      </c>
      <c r="U174" s="65">
        <v>2288853386.8800001</v>
      </c>
      <c r="V174" s="65" t="s">
        <v>56</v>
      </c>
      <c r="W174" s="17" t="s">
        <v>57</v>
      </c>
      <c r="X174" s="18" t="s">
        <v>57</v>
      </c>
      <c r="Y174" s="19">
        <v>1</v>
      </c>
      <c r="Z174" s="76">
        <v>2288853386.8800001</v>
      </c>
      <c r="AA174" s="20">
        <v>4960</v>
      </c>
      <c r="AB174" s="188">
        <v>3720</v>
      </c>
      <c r="AC174" s="194">
        <v>80</v>
      </c>
      <c r="AD174" s="11">
        <v>10</v>
      </c>
      <c r="AE174" s="205">
        <v>16</v>
      </c>
      <c r="AF174" s="194">
        <v>81</v>
      </c>
      <c r="AG174" s="11">
        <v>10</v>
      </c>
      <c r="AH174" s="205">
        <v>15</v>
      </c>
      <c r="AI174" s="194">
        <v>81</v>
      </c>
      <c r="AJ174" s="11">
        <v>10</v>
      </c>
      <c r="AK174" s="205">
        <v>22</v>
      </c>
      <c r="AL174" s="219" t="s">
        <v>318</v>
      </c>
      <c r="AM174" s="232" t="s">
        <v>656</v>
      </c>
    </row>
    <row r="175" spans="1:39" s="23" customFormat="1" ht="57" x14ac:dyDescent="0.25">
      <c r="A175" s="24" t="s">
        <v>454</v>
      </c>
      <c r="B175" s="25" t="s">
        <v>455</v>
      </c>
      <c r="C175" s="26" t="s">
        <v>456</v>
      </c>
      <c r="D175" s="27" t="s">
        <v>654</v>
      </c>
      <c r="E175" s="27" t="s">
        <v>654</v>
      </c>
      <c r="F175" s="27" t="s">
        <v>654</v>
      </c>
      <c r="G175" s="27" t="s">
        <v>654</v>
      </c>
      <c r="H175" s="27" t="s">
        <v>654</v>
      </c>
      <c r="I175" s="27" t="s">
        <v>654</v>
      </c>
      <c r="J175" s="27" t="s">
        <v>654</v>
      </c>
      <c r="K175" s="28" t="s">
        <v>58</v>
      </c>
      <c r="L175" s="26" t="s">
        <v>458</v>
      </c>
      <c r="M175" s="29">
        <v>26</v>
      </c>
      <c r="N175" s="30">
        <v>0.75</v>
      </c>
      <c r="O175" s="31" t="s">
        <v>654</v>
      </c>
      <c r="P175" s="66">
        <v>38374</v>
      </c>
      <c r="Q175" s="66">
        <v>39512</v>
      </c>
      <c r="R175" s="67" t="s">
        <v>654</v>
      </c>
      <c r="S175" s="34">
        <v>2008</v>
      </c>
      <c r="T175" s="35">
        <v>461500</v>
      </c>
      <c r="U175" s="68">
        <v>4505935152</v>
      </c>
      <c r="V175" s="68" t="s">
        <v>56</v>
      </c>
      <c r="W175" s="38" t="s">
        <v>57</v>
      </c>
      <c r="X175" s="39" t="s">
        <v>57</v>
      </c>
      <c r="Y175" s="40">
        <v>1</v>
      </c>
      <c r="Z175" s="77">
        <v>4505935152</v>
      </c>
      <c r="AA175" s="41">
        <v>9764</v>
      </c>
      <c r="AB175" s="189">
        <v>7323</v>
      </c>
      <c r="AC175" s="195">
        <v>80</v>
      </c>
      <c r="AD175" s="32">
        <v>10</v>
      </c>
      <c r="AE175" s="206">
        <v>16</v>
      </c>
      <c r="AF175" s="195">
        <v>81</v>
      </c>
      <c r="AG175" s="32">
        <v>10</v>
      </c>
      <c r="AH175" s="206">
        <v>15</v>
      </c>
      <c r="AI175" s="195">
        <v>81</v>
      </c>
      <c r="AJ175" s="32">
        <v>10</v>
      </c>
      <c r="AK175" s="206">
        <v>22</v>
      </c>
      <c r="AL175" s="220" t="s">
        <v>318</v>
      </c>
      <c r="AM175" s="233" t="s">
        <v>656</v>
      </c>
    </row>
    <row r="176" spans="1:39" s="23" customFormat="1" ht="85.5" x14ac:dyDescent="0.25">
      <c r="A176" s="24" t="s">
        <v>454</v>
      </c>
      <c r="B176" s="25" t="s">
        <v>455</v>
      </c>
      <c r="C176" s="26" t="s">
        <v>456</v>
      </c>
      <c r="D176" s="27" t="s">
        <v>654</v>
      </c>
      <c r="E176" s="27" t="s">
        <v>654</v>
      </c>
      <c r="F176" s="27" t="s">
        <v>654</v>
      </c>
      <c r="G176" s="27" t="s">
        <v>654</v>
      </c>
      <c r="H176" s="27" t="s">
        <v>654</v>
      </c>
      <c r="I176" s="27" t="s">
        <v>654</v>
      </c>
      <c r="J176" s="27" t="s">
        <v>654</v>
      </c>
      <c r="K176" s="28" t="s">
        <v>385</v>
      </c>
      <c r="L176" s="26" t="s">
        <v>459</v>
      </c>
      <c r="M176" s="29">
        <v>14</v>
      </c>
      <c r="N176" s="30">
        <v>1</v>
      </c>
      <c r="O176" s="31" t="s">
        <v>654</v>
      </c>
      <c r="P176" s="66">
        <v>38337</v>
      </c>
      <c r="Q176" s="66">
        <v>39401</v>
      </c>
      <c r="R176" s="67" t="s">
        <v>654</v>
      </c>
      <c r="S176" s="34">
        <v>2007</v>
      </c>
      <c r="T176" s="35">
        <v>433700</v>
      </c>
      <c r="U176" s="68">
        <v>2544987926</v>
      </c>
      <c r="V176" s="68" t="s">
        <v>56</v>
      </c>
      <c r="W176" s="38" t="s">
        <v>57</v>
      </c>
      <c r="X176" s="39" t="s">
        <v>57</v>
      </c>
      <c r="Y176" s="40">
        <v>1</v>
      </c>
      <c r="Z176" s="77">
        <v>2544987926</v>
      </c>
      <c r="AA176" s="41">
        <v>5868</v>
      </c>
      <c r="AB176" s="189">
        <v>5868</v>
      </c>
      <c r="AC176" s="195"/>
      <c r="AD176" s="32"/>
      <c r="AE176" s="206"/>
      <c r="AF176" s="195">
        <v>81</v>
      </c>
      <c r="AG176" s="32">
        <v>10</v>
      </c>
      <c r="AH176" s="206">
        <v>15</v>
      </c>
      <c r="AI176" s="195">
        <v>81</v>
      </c>
      <c r="AJ176" s="32">
        <v>10</v>
      </c>
      <c r="AK176" s="206">
        <v>22</v>
      </c>
      <c r="AL176" s="220" t="s">
        <v>318</v>
      </c>
      <c r="AM176" s="233" t="s">
        <v>656</v>
      </c>
    </row>
    <row r="177" spans="1:39" s="23" customFormat="1" ht="85.5" x14ac:dyDescent="0.25">
      <c r="A177" s="24" t="s">
        <v>454</v>
      </c>
      <c r="B177" s="25" t="s">
        <v>455</v>
      </c>
      <c r="C177" s="26" t="s">
        <v>456</v>
      </c>
      <c r="D177" s="27" t="s">
        <v>654</v>
      </c>
      <c r="E177" s="27" t="s">
        <v>654</v>
      </c>
      <c r="F177" s="27" t="s">
        <v>654</v>
      </c>
      <c r="G177" s="27" t="s">
        <v>654</v>
      </c>
      <c r="H177" s="27" t="s">
        <v>654</v>
      </c>
      <c r="I177" s="27" t="s">
        <v>654</v>
      </c>
      <c r="J177" s="27" t="s">
        <v>654</v>
      </c>
      <c r="K177" s="28" t="s">
        <v>86</v>
      </c>
      <c r="L177" s="26" t="s">
        <v>460</v>
      </c>
      <c r="M177" s="29">
        <v>37</v>
      </c>
      <c r="N177" s="30">
        <v>0.5</v>
      </c>
      <c r="O177" s="31" t="s">
        <v>654</v>
      </c>
      <c r="P177" s="66">
        <v>38034</v>
      </c>
      <c r="Q177" s="66">
        <v>40770</v>
      </c>
      <c r="R177" s="67" t="s">
        <v>654</v>
      </c>
      <c r="S177" s="34">
        <v>2011</v>
      </c>
      <c r="T177" s="35">
        <v>535600</v>
      </c>
      <c r="U177" s="68">
        <v>9131630030</v>
      </c>
      <c r="V177" s="68" t="s">
        <v>56</v>
      </c>
      <c r="W177" s="38" t="s">
        <v>57</v>
      </c>
      <c r="X177" s="39" t="s">
        <v>57</v>
      </c>
      <c r="Y177" s="40">
        <v>1</v>
      </c>
      <c r="Z177" s="77">
        <v>9131630030</v>
      </c>
      <c r="AA177" s="41">
        <v>17049</v>
      </c>
      <c r="AB177" s="189">
        <v>8525</v>
      </c>
      <c r="AC177" s="195">
        <v>80</v>
      </c>
      <c r="AD177" s="32">
        <v>10</v>
      </c>
      <c r="AE177" s="206">
        <v>16</v>
      </c>
      <c r="AF177" s="195">
        <v>81</v>
      </c>
      <c r="AG177" s="32">
        <v>10</v>
      </c>
      <c r="AH177" s="206">
        <v>15</v>
      </c>
      <c r="AI177" s="195">
        <v>81</v>
      </c>
      <c r="AJ177" s="32">
        <v>10</v>
      </c>
      <c r="AK177" s="206">
        <v>22</v>
      </c>
      <c r="AL177" s="220" t="s">
        <v>318</v>
      </c>
      <c r="AM177" s="233" t="s">
        <v>656</v>
      </c>
    </row>
    <row r="178" spans="1:39" s="23" customFormat="1" ht="57" x14ac:dyDescent="0.25">
      <c r="A178" s="24" t="s">
        <v>454</v>
      </c>
      <c r="B178" s="25" t="s">
        <v>455</v>
      </c>
      <c r="C178" s="26" t="s">
        <v>456</v>
      </c>
      <c r="D178" s="27" t="s">
        <v>654</v>
      </c>
      <c r="E178" s="27" t="s">
        <v>654</v>
      </c>
      <c r="F178" s="27" t="s">
        <v>654</v>
      </c>
      <c r="G178" s="27" t="s">
        <v>654</v>
      </c>
      <c r="H178" s="27" t="s">
        <v>654</v>
      </c>
      <c r="I178" s="27" t="s">
        <v>654</v>
      </c>
      <c r="J178" s="27" t="s">
        <v>654</v>
      </c>
      <c r="K178" s="28" t="s">
        <v>461</v>
      </c>
      <c r="L178" s="26" t="s">
        <v>462</v>
      </c>
      <c r="M178" s="29">
        <v>46</v>
      </c>
      <c r="N178" s="30">
        <v>0.5</v>
      </c>
      <c r="O178" s="31" t="s">
        <v>654</v>
      </c>
      <c r="P178" s="66">
        <v>40329</v>
      </c>
      <c r="Q178" s="66">
        <v>41076</v>
      </c>
      <c r="R178" s="67" t="s">
        <v>654</v>
      </c>
      <c r="S178" s="34">
        <v>2012</v>
      </c>
      <c r="T178" s="35">
        <v>566700</v>
      </c>
      <c r="U178" s="68">
        <v>4660189234</v>
      </c>
      <c r="V178" s="68" t="s">
        <v>56</v>
      </c>
      <c r="W178" s="38" t="s">
        <v>57</v>
      </c>
      <c r="X178" s="39" t="s">
        <v>57</v>
      </c>
      <c r="Y178" s="40">
        <v>1</v>
      </c>
      <c r="Z178" s="77">
        <v>4660189234</v>
      </c>
      <c r="AA178" s="41">
        <v>8223</v>
      </c>
      <c r="AB178" s="189">
        <v>4112</v>
      </c>
      <c r="AC178" s="195"/>
      <c r="AD178" s="32"/>
      <c r="AE178" s="206"/>
      <c r="AF178" s="195">
        <v>81</v>
      </c>
      <c r="AG178" s="32">
        <v>10</v>
      </c>
      <c r="AH178" s="206">
        <v>15</v>
      </c>
      <c r="AI178" s="195">
        <v>81</v>
      </c>
      <c r="AJ178" s="32">
        <v>10</v>
      </c>
      <c r="AK178" s="206">
        <v>22</v>
      </c>
      <c r="AL178" s="220" t="s">
        <v>318</v>
      </c>
      <c r="AM178" s="233" t="s">
        <v>656</v>
      </c>
    </row>
    <row r="179" spans="1:39" s="23" customFormat="1" ht="114" x14ac:dyDescent="0.25">
      <c r="A179" s="43" t="s">
        <v>454</v>
      </c>
      <c r="B179" s="44" t="s">
        <v>463</v>
      </c>
      <c r="C179" s="45" t="s">
        <v>464</v>
      </c>
      <c r="D179" s="46" t="s">
        <v>654</v>
      </c>
      <c r="E179" s="46" t="s">
        <v>654</v>
      </c>
      <c r="F179" s="46" t="s">
        <v>654</v>
      </c>
      <c r="G179" s="46" t="s">
        <v>654</v>
      </c>
      <c r="H179" s="46" t="s">
        <v>654</v>
      </c>
      <c r="I179" s="46" t="s">
        <v>654</v>
      </c>
      <c r="J179" s="46" t="s">
        <v>654</v>
      </c>
      <c r="K179" s="47" t="s">
        <v>385</v>
      </c>
      <c r="L179" s="45" t="s">
        <v>465</v>
      </c>
      <c r="M179" s="48" t="s">
        <v>74</v>
      </c>
      <c r="N179" s="49">
        <v>0.4</v>
      </c>
      <c r="O179" s="50" t="s">
        <v>654</v>
      </c>
      <c r="P179" s="71">
        <v>41107</v>
      </c>
      <c r="Q179" s="71">
        <v>42072</v>
      </c>
      <c r="R179" s="72" t="s">
        <v>654</v>
      </c>
      <c r="S179" s="53">
        <v>2015</v>
      </c>
      <c r="T179" s="54">
        <v>644350</v>
      </c>
      <c r="U179" s="55">
        <v>5281678857</v>
      </c>
      <c r="V179" s="55" t="s">
        <v>56</v>
      </c>
      <c r="W179" s="56" t="s">
        <v>57</v>
      </c>
      <c r="X179" s="57" t="s">
        <v>57</v>
      </c>
      <c r="Y179" s="58">
        <v>1</v>
      </c>
      <c r="Z179" s="117">
        <v>5281678857</v>
      </c>
      <c r="AA179" s="59">
        <v>8197</v>
      </c>
      <c r="AB179" s="190">
        <v>3279</v>
      </c>
      <c r="AC179" s="196"/>
      <c r="AD179" s="51"/>
      <c r="AE179" s="207"/>
      <c r="AF179" s="196"/>
      <c r="AG179" s="51"/>
      <c r="AH179" s="207"/>
      <c r="AI179" s="196"/>
      <c r="AJ179" s="51"/>
      <c r="AK179" s="207"/>
      <c r="AL179" s="221" t="s">
        <v>654</v>
      </c>
      <c r="AM179" s="234" t="s">
        <v>656</v>
      </c>
    </row>
    <row r="180" spans="1:39" s="23" customFormat="1" ht="171" x14ac:dyDescent="0.25">
      <c r="A180" s="4" t="s">
        <v>466</v>
      </c>
      <c r="B180" s="5" t="s">
        <v>467</v>
      </c>
      <c r="C180" s="6" t="s">
        <v>468</v>
      </c>
      <c r="D180" s="7" t="s">
        <v>654</v>
      </c>
      <c r="E180" s="7" t="s">
        <v>654</v>
      </c>
      <c r="F180" s="7" t="s">
        <v>654</v>
      </c>
      <c r="G180" s="7" t="s">
        <v>654</v>
      </c>
      <c r="H180" s="7" t="s">
        <v>654</v>
      </c>
      <c r="I180" s="7" t="s">
        <v>654</v>
      </c>
      <c r="J180" s="7" t="s">
        <v>654</v>
      </c>
      <c r="K180" s="8" t="s">
        <v>275</v>
      </c>
      <c r="L180" s="6" t="s">
        <v>469</v>
      </c>
      <c r="M180" s="9">
        <v>16</v>
      </c>
      <c r="N180" s="152">
        <v>0.5</v>
      </c>
      <c r="O180" s="153" t="s">
        <v>654</v>
      </c>
      <c r="P180" s="74">
        <v>38916</v>
      </c>
      <c r="Q180" s="74">
        <v>40267</v>
      </c>
      <c r="R180" s="63" t="s">
        <v>654</v>
      </c>
      <c r="S180" s="64">
        <v>2010</v>
      </c>
      <c r="T180" s="14">
        <v>515000</v>
      </c>
      <c r="U180" s="65">
        <v>7564702533</v>
      </c>
      <c r="V180" s="65" t="s">
        <v>56</v>
      </c>
      <c r="W180" s="17" t="s">
        <v>57</v>
      </c>
      <c r="X180" s="18" t="s">
        <v>57</v>
      </c>
      <c r="Y180" s="19">
        <v>1</v>
      </c>
      <c r="Z180" s="76">
        <v>7564702533</v>
      </c>
      <c r="AA180" s="20">
        <v>14689</v>
      </c>
      <c r="AB180" s="188">
        <v>7345</v>
      </c>
      <c r="AC180" s="194"/>
      <c r="AD180" s="11"/>
      <c r="AE180" s="205"/>
      <c r="AF180" s="194">
        <v>81</v>
      </c>
      <c r="AG180" s="11">
        <v>10</v>
      </c>
      <c r="AH180" s="205">
        <v>15</v>
      </c>
      <c r="AI180" s="194"/>
      <c r="AJ180" s="11"/>
      <c r="AK180" s="205"/>
      <c r="AL180" s="219" t="s">
        <v>318</v>
      </c>
      <c r="AM180" s="232" t="s">
        <v>656</v>
      </c>
    </row>
    <row r="181" spans="1:39" s="23" customFormat="1" ht="85.5" x14ac:dyDescent="0.25">
      <c r="A181" s="24" t="s">
        <v>466</v>
      </c>
      <c r="B181" s="25" t="s">
        <v>467</v>
      </c>
      <c r="C181" s="26" t="s">
        <v>468</v>
      </c>
      <c r="D181" s="27" t="s">
        <v>654</v>
      </c>
      <c r="E181" s="27" t="s">
        <v>654</v>
      </c>
      <c r="F181" s="27" t="s">
        <v>654</v>
      </c>
      <c r="G181" s="27" t="s">
        <v>654</v>
      </c>
      <c r="H181" s="27" t="s">
        <v>654</v>
      </c>
      <c r="I181" s="27" t="s">
        <v>654</v>
      </c>
      <c r="J181" s="27" t="s">
        <v>654</v>
      </c>
      <c r="K181" s="28" t="s">
        <v>278</v>
      </c>
      <c r="L181" s="26" t="s">
        <v>470</v>
      </c>
      <c r="M181" s="29">
        <v>18</v>
      </c>
      <c r="N181" s="154">
        <v>0.7</v>
      </c>
      <c r="O181" s="155" t="s">
        <v>654</v>
      </c>
      <c r="P181" s="66">
        <v>39822</v>
      </c>
      <c r="Q181" s="66">
        <v>40916</v>
      </c>
      <c r="R181" s="67" t="s">
        <v>654</v>
      </c>
      <c r="S181" s="34">
        <v>2012</v>
      </c>
      <c r="T181" s="35">
        <v>566700</v>
      </c>
      <c r="U181" s="68">
        <v>2009003878</v>
      </c>
      <c r="V181" s="68" t="s">
        <v>56</v>
      </c>
      <c r="W181" s="38" t="s">
        <v>57</v>
      </c>
      <c r="X181" s="39" t="s">
        <v>57</v>
      </c>
      <c r="Y181" s="40">
        <v>1</v>
      </c>
      <c r="Z181" s="77">
        <v>2009003878</v>
      </c>
      <c r="AA181" s="41">
        <v>3545</v>
      </c>
      <c r="AB181" s="189">
        <v>2482</v>
      </c>
      <c r="AC181" s="195"/>
      <c r="AD181" s="32"/>
      <c r="AE181" s="206"/>
      <c r="AF181" s="195">
        <v>81</v>
      </c>
      <c r="AG181" s="32">
        <v>10</v>
      </c>
      <c r="AH181" s="206">
        <v>15</v>
      </c>
      <c r="AI181" s="195"/>
      <c r="AJ181" s="32"/>
      <c r="AK181" s="206"/>
      <c r="AL181" s="220" t="s">
        <v>318</v>
      </c>
      <c r="AM181" s="233" t="s">
        <v>656</v>
      </c>
    </row>
    <row r="182" spans="1:39" s="23" customFormat="1" ht="99.75" x14ac:dyDescent="0.25">
      <c r="A182" s="24" t="s">
        <v>466</v>
      </c>
      <c r="B182" s="25" t="s">
        <v>467</v>
      </c>
      <c r="C182" s="26" t="s">
        <v>468</v>
      </c>
      <c r="D182" s="27" t="s">
        <v>654</v>
      </c>
      <c r="E182" s="27" t="s">
        <v>654</v>
      </c>
      <c r="F182" s="27" t="s">
        <v>654</v>
      </c>
      <c r="G182" s="27" t="s">
        <v>654</v>
      </c>
      <c r="H182" s="27" t="s">
        <v>654</v>
      </c>
      <c r="I182" s="27" t="s">
        <v>654</v>
      </c>
      <c r="J182" s="27" t="s">
        <v>654</v>
      </c>
      <c r="K182" s="28" t="s">
        <v>403</v>
      </c>
      <c r="L182" s="26" t="s">
        <v>471</v>
      </c>
      <c r="M182" s="29">
        <v>62</v>
      </c>
      <c r="N182" s="154">
        <v>1</v>
      </c>
      <c r="O182" s="155" t="s">
        <v>654</v>
      </c>
      <c r="P182" s="66">
        <v>38888</v>
      </c>
      <c r="Q182" s="66">
        <v>39641</v>
      </c>
      <c r="R182" s="67" t="s">
        <v>654</v>
      </c>
      <c r="S182" s="34">
        <v>2008</v>
      </c>
      <c r="T182" s="35">
        <v>461500</v>
      </c>
      <c r="U182" s="68">
        <v>10475917527</v>
      </c>
      <c r="V182" s="68" t="s">
        <v>56</v>
      </c>
      <c r="W182" s="38" t="s">
        <v>57</v>
      </c>
      <c r="X182" s="39" t="s">
        <v>57</v>
      </c>
      <c r="Y182" s="40">
        <v>1</v>
      </c>
      <c r="Z182" s="77">
        <v>10475917527</v>
      </c>
      <c r="AA182" s="41">
        <v>22700</v>
      </c>
      <c r="AB182" s="189">
        <v>22700</v>
      </c>
      <c r="AC182" s="195"/>
      <c r="AD182" s="32"/>
      <c r="AE182" s="206"/>
      <c r="AF182" s="195">
        <v>81</v>
      </c>
      <c r="AG182" s="32">
        <v>10</v>
      </c>
      <c r="AH182" s="206">
        <v>15</v>
      </c>
      <c r="AI182" s="195"/>
      <c r="AJ182" s="32"/>
      <c r="AK182" s="206"/>
      <c r="AL182" s="220" t="s">
        <v>318</v>
      </c>
      <c r="AM182" s="233" t="s">
        <v>656</v>
      </c>
    </row>
    <row r="183" spans="1:39" s="23" customFormat="1" ht="57" x14ac:dyDescent="0.25">
      <c r="A183" s="24" t="s">
        <v>466</v>
      </c>
      <c r="B183" s="25" t="s">
        <v>467</v>
      </c>
      <c r="C183" s="26" t="s">
        <v>468</v>
      </c>
      <c r="D183" s="27" t="s">
        <v>654</v>
      </c>
      <c r="E183" s="27" t="s">
        <v>654</v>
      </c>
      <c r="F183" s="27" t="s">
        <v>654</v>
      </c>
      <c r="G183" s="27" t="s">
        <v>654</v>
      </c>
      <c r="H183" s="27" t="s">
        <v>654</v>
      </c>
      <c r="I183" s="27" t="s">
        <v>654</v>
      </c>
      <c r="J183" s="27" t="s">
        <v>654</v>
      </c>
      <c r="K183" s="28" t="s">
        <v>86</v>
      </c>
      <c r="L183" s="26" t="s">
        <v>472</v>
      </c>
      <c r="M183" s="29">
        <v>59</v>
      </c>
      <c r="N183" s="154">
        <v>1</v>
      </c>
      <c r="O183" s="155" t="s">
        <v>654</v>
      </c>
      <c r="P183" s="66">
        <v>37298</v>
      </c>
      <c r="Q183" s="66">
        <v>38088</v>
      </c>
      <c r="R183" s="67" t="s">
        <v>654</v>
      </c>
      <c r="S183" s="34">
        <v>2004</v>
      </c>
      <c r="T183" s="35">
        <v>358000</v>
      </c>
      <c r="U183" s="68">
        <v>3628162781</v>
      </c>
      <c r="V183" s="68" t="s">
        <v>56</v>
      </c>
      <c r="W183" s="38" t="s">
        <v>57</v>
      </c>
      <c r="X183" s="39" t="s">
        <v>57</v>
      </c>
      <c r="Y183" s="40">
        <v>1</v>
      </c>
      <c r="Z183" s="77">
        <v>3628162781</v>
      </c>
      <c r="AA183" s="41">
        <v>10135</v>
      </c>
      <c r="AB183" s="189">
        <v>10135</v>
      </c>
      <c r="AC183" s="195">
        <v>80</v>
      </c>
      <c r="AD183" s="32">
        <v>10</v>
      </c>
      <c r="AE183" s="206">
        <v>16</v>
      </c>
      <c r="AF183" s="195">
        <v>81</v>
      </c>
      <c r="AG183" s="32">
        <v>10</v>
      </c>
      <c r="AH183" s="206">
        <v>15</v>
      </c>
      <c r="AI183" s="195">
        <v>81</v>
      </c>
      <c r="AJ183" s="32">
        <v>10</v>
      </c>
      <c r="AK183" s="206">
        <v>22</v>
      </c>
      <c r="AL183" s="220" t="s">
        <v>318</v>
      </c>
      <c r="AM183" s="233" t="s">
        <v>656</v>
      </c>
    </row>
    <row r="184" spans="1:39" s="23" customFormat="1" ht="71.25" x14ac:dyDescent="0.25">
      <c r="A184" s="43" t="s">
        <v>466</v>
      </c>
      <c r="B184" s="44" t="s">
        <v>467</v>
      </c>
      <c r="C184" s="45" t="s">
        <v>468</v>
      </c>
      <c r="D184" s="46" t="s">
        <v>654</v>
      </c>
      <c r="E184" s="46" t="s">
        <v>654</v>
      </c>
      <c r="F184" s="46" t="s">
        <v>654</v>
      </c>
      <c r="G184" s="46" t="s">
        <v>654</v>
      </c>
      <c r="H184" s="46" t="s">
        <v>654</v>
      </c>
      <c r="I184" s="46" t="s">
        <v>654</v>
      </c>
      <c r="J184" s="46" t="s">
        <v>654</v>
      </c>
      <c r="K184" s="47" t="s">
        <v>86</v>
      </c>
      <c r="L184" s="45" t="s">
        <v>473</v>
      </c>
      <c r="M184" s="48">
        <v>69</v>
      </c>
      <c r="N184" s="156">
        <v>0.45</v>
      </c>
      <c r="O184" s="157" t="s">
        <v>654</v>
      </c>
      <c r="P184" s="71">
        <v>39860</v>
      </c>
      <c r="Q184" s="71">
        <v>41213</v>
      </c>
      <c r="R184" s="72" t="s">
        <v>654</v>
      </c>
      <c r="S184" s="53">
        <v>2012</v>
      </c>
      <c r="T184" s="54">
        <v>566700</v>
      </c>
      <c r="U184" s="55">
        <v>8291206645</v>
      </c>
      <c r="V184" s="55" t="s">
        <v>56</v>
      </c>
      <c r="W184" s="56" t="s">
        <v>57</v>
      </c>
      <c r="X184" s="57" t="s">
        <v>57</v>
      </c>
      <c r="Y184" s="58">
        <v>1</v>
      </c>
      <c r="Z184" s="117">
        <v>8291206645</v>
      </c>
      <c r="AA184" s="59">
        <v>14631</v>
      </c>
      <c r="AB184" s="190">
        <v>6584</v>
      </c>
      <c r="AC184" s="196"/>
      <c r="AD184" s="51"/>
      <c r="AE184" s="207"/>
      <c r="AF184" s="196">
        <v>81</v>
      </c>
      <c r="AG184" s="51">
        <v>10</v>
      </c>
      <c r="AH184" s="207">
        <v>15</v>
      </c>
      <c r="AI184" s="196"/>
      <c r="AJ184" s="51"/>
      <c r="AK184" s="207"/>
      <c r="AL184" s="221" t="s">
        <v>318</v>
      </c>
      <c r="AM184" s="234" t="s">
        <v>656</v>
      </c>
    </row>
    <row r="185" spans="1:39" s="116" customFormat="1" x14ac:dyDescent="0.2">
      <c r="A185" s="100"/>
      <c r="B185" s="100"/>
      <c r="C185" s="101"/>
      <c r="D185" s="102"/>
      <c r="E185" s="103"/>
      <c r="F185" s="103"/>
      <c r="G185" s="103"/>
      <c r="H185" s="103"/>
      <c r="I185" s="103"/>
      <c r="J185" s="104"/>
      <c r="K185" s="101"/>
      <c r="L185" s="100"/>
      <c r="M185" s="105"/>
      <c r="N185" s="106"/>
      <c r="O185" s="106"/>
      <c r="P185" s="106"/>
      <c r="Q185" s="107"/>
      <c r="R185" s="108"/>
      <c r="S185" s="109"/>
      <c r="T185" s="110"/>
      <c r="U185" s="111"/>
      <c r="V185" s="111"/>
      <c r="W185" s="110"/>
      <c r="X185" s="110"/>
      <c r="Y185" s="110"/>
      <c r="Z185" s="112"/>
      <c r="AA185" s="112"/>
      <c r="AB185" s="113"/>
      <c r="AC185" s="198"/>
      <c r="AD185" s="115"/>
      <c r="AE185" s="209"/>
      <c r="AF185" s="198"/>
      <c r="AG185" s="115"/>
      <c r="AH185" s="209"/>
      <c r="AI185" s="198"/>
      <c r="AJ185" s="115"/>
      <c r="AK185" s="209"/>
      <c r="AL185" s="223"/>
      <c r="AM185" s="236"/>
    </row>
    <row r="186" spans="1:39" s="23" customFormat="1" ht="57" x14ac:dyDescent="0.25">
      <c r="A186" s="24" t="s">
        <v>474</v>
      </c>
      <c r="B186" s="25" t="s">
        <v>475</v>
      </c>
      <c r="C186" s="26" t="s">
        <v>476</v>
      </c>
      <c r="D186" s="27" t="s">
        <v>654</v>
      </c>
      <c r="E186" s="27" t="s">
        <v>654</v>
      </c>
      <c r="F186" s="27" t="s">
        <v>654</v>
      </c>
      <c r="G186" s="27" t="s">
        <v>654</v>
      </c>
      <c r="H186" s="27" t="s">
        <v>654</v>
      </c>
      <c r="I186" s="27" t="s">
        <v>318</v>
      </c>
      <c r="J186" s="27" t="s">
        <v>654</v>
      </c>
      <c r="K186" s="28" t="s">
        <v>58</v>
      </c>
      <c r="L186" s="26" t="s">
        <v>477</v>
      </c>
      <c r="M186" s="29">
        <v>9</v>
      </c>
      <c r="N186" s="30">
        <v>1</v>
      </c>
      <c r="O186" s="31" t="s">
        <v>654</v>
      </c>
      <c r="P186" s="66">
        <v>38279</v>
      </c>
      <c r="Q186" s="66">
        <v>39813</v>
      </c>
      <c r="R186" s="67" t="s">
        <v>654</v>
      </c>
      <c r="S186" s="34">
        <v>2008</v>
      </c>
      <c r="T186" s="35">
        <v>461500</v>
      </c>
      <c r="U186" s="68">
        <v>3975262277</v>
      </c>
      <c r="V186" s="68" t="s">
        <v>56</v>
      </c>
      <c r="W186" s="38" t="s">
        <v>57</v>
      </c>
      <c r="X186" s="39" t="s">
        <v>57</v>
      </c>
      <c r="Y186" s="40">
        <v>1</v>
      </c>
      <c r="Z186" s="77">
        <v>3975262277</v>
      </c>
      <c r="AA186" s="41">
        <v>8614</v>
      </c>
      <c r="AB186" s="189">
        <v>8614</v>
      </c>
      <c r="AC186" s="195">
        <v>80</v>
      </c>
      <c r="AD186" s="32">
        <v>10</v>
      </c>
      <c r="AE186" s="206">
        <v>16</v>
      </c>
      <c r="AF186" s="195">
        <v>81</v>
      </c>
      <c r="AG186" s="32">
        <v>10</v>
      </c>
      <c r="AH186" s="206">
        <v>15</v>
      </c>
      <c r="AI186" s="195">
        <v>81</v>
      </c>
      <c r="AJ186" s="32">
        <v>10</v>
      </c>
      <c r="AK186" s="206">
        <v>22</v>
      </c>
      <c r="AL186" s="220" t="s">
        <v>318</v>
      </c>
      <c r="AM186" s="233" t="s">
        <v>656</v>
      </c>
    </row>
    <row r="187" spans="1:39" s="116" customFormat="1" x14ac:dyDescent="0.2">
      <c r="A187" s="100"/>
      <c r="B187" s="100"/>
      <c r="C187" s="101"/>
      <c r="D187" s="102"/>
      <c r="E187" s="103"/>
      <c r="F187" s="103"/>
      <c r="G187" s="103"/>
      <c r="H187" s="103"/>
      <c r="I187" s="103"/>
      <c r="J187" s="104"/>
      <c r="K187" s="101"/>
      <c r="L187" s="100"/>
      <c r="M187" s="105"/>
      <c r="N187" s="106"/>
      <c r="O187" s="106"/>
      <c r="P187" s="106"/>
      <c r="Q187" s="107"/>
      <c r="R187" s="108"/>
      <c r="S187" s="109"/>
      <c r="T187" s="110"/>
      <c r="U187" s="111"/>
      <c r="V187" s="111"/>
      <c r="W187" s="110"/>
      <c r="X187" s="110"/>
      <c r="Y187" s="110"/>
      <c r="Z187" s="112"/>
      <c r="AA187" s="112"/>
      <c r="AB187" s="113"/>
      <c r="AC187" s="198"/>
      <c r="AD187" s="115"/>
      <c r="AE187" s="209"/>
      <c r="AF187" s="198"/>
      <c r="AG187" s="115"/>
      <c r="AH187" s="209"/>
      <c r="AI187" s="198"/>
      <c r="AJ187" s="115"/>
      <c r="AK187" s="209"/>
      <c r="AL187" s="223"/>
      <c r="AM187" s="236"/>
    </row>
    <row r="188" spans="1:39" s="23" customFormat="1" ht="114" x14ac:dyDescent="0.25">
      <c r="A188" s="24" t="s">
        <v>474</v>
      </c>
      <c r="B188" s="25" t="s">
        <v>475</v>
      </c>
      <c r="C188" s="26" t="s">
        <v>476</v>
      </c>
      <c r="D188" s="27" t="s">
        <v>654</v>
      </c>
      <c r="E188" s="27" t="s">
        <v>654</v>
      </c>
      <c r="F188" s="27" t="s">
        <v>654</v>
      </c>
      <c r="G188" s="27" t="s">
        <v>654</v>
      </c>
      <c r="H188" s="27" t="s">
        <v>654</v>
      </c>
      <c r="I188" s="27" t="s">
        <v>318</v>
      </c>
      <c r="J188" s="27" t="s">
        <v>654</v>
      </c>
      <c r="K188" s="28" t="s">
        <v>86</v>
      </c>
      <c r="L188" s="26" t="s">
        <v>478</v>
      </c>
      <c r="M188" s="29">
        <v>118</v>
      </c>
      <c r="N188" s="30">
        <v>0.6</v>
      </c>
      <c r="O188" s="31" t="s">
        <v>654</v>
      </c>
      <c r="P188" s="66">
        <v>40143</v>
      </c>
      <c r="Q188" s="66">
        <v>41183</v>
      </c>
      <c r="R188" s="67" t="s">
        <v>654</v>
      </c>
      <c r="S188" s="34">
        <v>2012</v>
      </c>
      <c r="T188" s="35">
        <v>566700</v>
      </c>
      <c r="U188" s="68">
        <v>4331349652</v>
      </c>
      <c r="V188" s="68" t="s">
        <v>56</v>
      </c>
      <c r="W188" s="38" t="s">
        <v>57</v>
      </c>
      <c r="X188" s="39" t="s">
        <v>57</v>
      </c>
      <c r="Y188" s="40">
        <v>1</v>
      </c>
      <c r="Z188" s="77">
        <v>4331349652</v>
      </c>
      <c r="AA188" s="41">
        <v>7643</v>
      </c>
      <c r="AB188" s="189">
        <v>4586</v>
      </c>
      <c r="AC188" s="195">
        <v>80</v>
      </c>
      <c r="AD188" s="32">
        <v>10</v>
      </c>
      <c r="AE188" s="206">
        <v>16</v>
      </c>
      <c r="AF188" s="195">
        <v>81</v>
      </c>
      <c r="AG188" s="32">
        <v>10</v>
      </c>
      <c r="AH188" s="206">
        <v>15</v>
      </c>
      <c r="AI188" s="195">
        <v>81</v>
      </c>
      <c r="AJ188" s="32">
        <v>10</v>
      </c>
      <c r="AK188" s="206">
        <v>22</v>
      </c>
      <c r="AL188" s="220" t="s">
        <v>318</v>
      </c>
      <c r="AM188" s="233" t="s">
        <v>656</v>
      </c>
    </row>
    <row r="189" spans="1:39" s="23" customFormat="1" ht="114" x14ac:dyDescent="0.25">
      <c r="A189" s="43" t="s">
        <v>474</v>
      </c>
      <c r="B189" s="44" t="s">
        <v>475</v>
      </c>
      <c r="C189" s="45" t="s">
        <v>476</v>
      </c>
      <c r="D189" s="46" t="s">
        <v>654</v>
      </c>
      <c r="E189" s="46" t="s">
        <v>654</v>
      </c>
      <c r="F189" s="46" t="s">
        <v>654</v>
      </c>
      <c r="G189" s="46" t="s">
        <v>654</v>
      </c>
      <c r="H189" s="46" t="s">
        <v>654</v>
      </c>
      <c r="I189" s="46" t="s">
        <v>318</v>
      </c>
      <c r="J189" s="46" t="s">
        <v>654</v>
      </c>
      <c r="K189" s="47" t="s">
        <v>86</v>
      </c>
      <c r="L189" s="45" t="s">
        <v>479</v>
      </c>
      <c r="M189" s="48">
        <v>117</v>
      </c>
      <c r="N189" s="49">
        <v>0.5</v>
      </c>
      <c r="O189" s="50" t="s">
        <v>654</v>
      </c>
      <c r="P189" s="71">
        <v>40137</v>
      </c>
      <c r="Q189" s="71">
        <v>41232</v>
      </c>
      <c r="R189" s="72" t="s">
        <v>654</v>
      </c>
      <c r="S189" s="53">
        <v>2012</v>
      </c>
      <c r="T189" s="54">
        <v>566700</v>
      </c>
      <c r="U189" s="55">
        <v>4761160509</v>
      </c>
      <c r="V189" s="55" t="s">
        <v>56</v>
      </c>
      <c r="W189" s="56" t="s">
        <v>57</v>
      </c>
      <c r="X189" s="57" t="s">
        <v>57</v>
      </c>
      <c r="Y189" s="58">
        <v>1</v>
      </c>
      <c r="Z189" s="117">
        <v>4761160509</v>
      </c>
      <c r="AA189" s="59">
        <v>8402</v>
      </c>
      <c r="AB189" s="190">
        <v>4201</v>
      </c>
      <c r="AC189" s="196">
        <v>80</v>
      </c>
      <c r="AD189" s="51">
        <v>10</v>
      </c>
      <c r="AE189" s="207">
        <v>16</v>
      </c>
      <c r="AF189" s="196">
        <v>81</v>
      </c>
      <c r="AG189" s="51">
        <v>10</v>
      </c>
      <c r="AH189" s="207">
        <v>15</v>
      </c>
      <c r="AI189" s="196">
        <v>81</v>
      </c>
      <c r="AJ189" s="51">
        <v>10</v>
      </c>
      <c r="AK189" s="207">
        <v>22</v>
      </c>
      <c r="AL189" s="221" t="s">
        <v>318</v>
      </c>
      <c r="AM189" s="234" t="s">
        <v>656</v>
      </c>
    </row>
    <row r="190" spans="1:39" s="23" customFormat="1" ht="42.75" x14ac:dyDescent="0.25">
      <c r="A190" s="4" t="s">
        <v>480</v>
      </c>
      <c r="B190" s="5" t="s">
        <v>481</v>
      </c>
      <c r="C190" s="8" t="s">
        <v>482</v>
      </c>
      <c r="D190" s="7" t="s">
        <v>318</v>
      </c>
      <c r="E190" s="7" t="s">
        <v>318</v>
      </c>
      <c r="F190" s="7" t="s">
        <v>318</v>
      </c>
      <c r="G190" s="7" t="s">
        <v>654</v>
      </c>
      <c r="H190" s="7" t="s">
        <v>654</v>
      </c>
      <c r="I190" s="7" t="s">
        <v>654</v>
      </c>
      <c r="J190" s="7" t="s">
        <v>654</v>
      </c>
      <c r="K190" s="8" t="s">
        <v>385</v>
      </c>
      <c r="L190" s="6" t="s">
        <v>483</v>
      </c>
      <c r="M190" s="9">
        <v>76</v>
      </c>
      <c r="N190" s="61">
        <v>1</v>
      </c>
      <c r="O190" s="62" t="s">
        <v>654</v>
      </c>
      <c r="P190" s="74">
        <v>34786</v>
      </c>
      <c r="Q190" s="74">
        <v>35657</v>
      </c>
      <c r="R190" s="63" t="s">
        <v>654</v>
      </c>
      <c r="S190" s="64">
        <v>1997</v>
      </c>
      <c r="T190" s="14">
        <v>172005</v>
      </c>
      <c r="U190" s="65">
        <v>1026154346</v>
      </c>
      <c r="V190" s="65" t="s">
        <v>56</v>
      </c>
      <c r="W190" s="17" t="s">
        <v>57</v>
      </c>
      <c r="X190" s="18" t="s">
        <v>57</v>
      </c>
      <c r="Y190" s="19">
        <v>1</v>
      </c>
      <c r="Z190" s="76">
        <v>1026154346</v>
      </c>
      <c r="AA190" s="20">
        <v>5966</v>
      </c>
      <c r="AB190" s="188">
        <v>5966</v>
      </c>
      <c r="AC190" s="194">
        <v>80</v>
      </c>
      <c r="AD190" s="11">
        <v>10</v>
      </c>
      <c r="AE190" s="205">
        <v>16</v>
      </c>
      <c r="AF190" s="194">
        <v>81</v>
      </c>
      <c r="AG190" s="11">
        <v>10</v>
      </c>
      <c r="AH190" s="205">
        <v>15</v>
      </c>
      <c r="AI190" s="194">
        <v>81</v>
      </c>
      <c r="AJ190" s="11">
        <v>10</v>
      </c>
      <c r="AK190" s="205">
        <v>22</v>
      </c>
      <c r="AL190" s="219" t="s">
        <v>318</v>
      </c>
      <c r="AM190" s="232" t="s">
        <v>656</v>
      </c>
    </row>
    <row r="191" spans="1:39" s="23" customFormat="1" ht="57" x14ac:dyDescent="0.25">
      <c r="A191" s="24" t="s">
        <v>480</v>
      </c>
      <c r="B191" s="25" t="s">
        <v>481</v>
      </c>
      <c r="C191" s="26" t="s">
        <v>482</v>
      </c>
      <c r="D191" s="27" t="s">
        <v>318</v>
      </c>
      <c r="E191" s="27" t="s">
        <v>318</v>
      </c>
      <c r="F191" s="27" t="s">
        <v>318</v>
      </c>
      <c r="G191" s="27" t="s">
        <v>654</v>
      </c>
      <c r="H191" s="27" t="s">
        <v>654</v>
      </c>
      <c r="I191" s="27" t="s">
        <v>654</v>
      </c>
      <c r="J191" s="27" t="s">
        <v>654</v>
      </c>
      <c r="K191" s="28" t="s">
        <v>385</v>
      </c>
      <c r="L191" s="26" t="s">
        <v>484</v>
      </c>
      <c r="M191" s="29">
        <v>77</v>
      </c>
      <c r="N191" s="30">
        <v>0.86499999999999999</v>
      </c>
      <c r="O191" s="31" t="s">
        <v>654</v>
      </c>
      <c r="P191" s="66">
        <v>34813</v>
      </c>
      <c r="Q191" s="66">
        <v>35641</v>
      </c>
      <c r="R191" s="67" t="s">
        <v>654</v>
      </c>
      <c r="S191" s="34">
        <v>1997</v>
      </c>
      <c r="T191" s="35">
        <v>172005</v>
      </c>
      <c r="U191" s="68">
        <v>1125585863.8</v>
      </c>
      <c r="V191" s="68" t="s">
        <v>56</v>
      </c>
      <c r="W191" s="38" t="s">
        <v>57</v>
      </c>
      <c r="X191" s="39" t="s">
        <v>57</v>
      </c>
      <c r="Y191" s="40">
        <v>1</v>
      </c>
      <c r="Z191" s="77">
        <v>1125585863.8</v>
      </c>
      <c r="AA191" s="41">
        <v>6544</v>
      </c>
      <c r="AB191" s="189">
        <v>5661</v>
      </c>
      <c r="AC191" s="195">
        <v>80</v>
      </c>
      <c r="AD191" s="32">
        <v>10</v>
      </c>
      <c r="AE191" s="206">
        <v>16</v>
      </c>
      <c r="AF191" s="195">
        <v>81</v>
      </c>
      <c r="AG191" s="32">
        <v>10</v>
      </c>
      <c r="AH191" s="206">
        <v>15</v>
      </c>
      <c r="AI191" s="195">
        <v>81</v>
      </c>
      <c r="AJ191" s="32">
        <v>10</v>
      </c>
      <c r="AK191" s="206">
        <v>22</v>
      </c>
      <c r="AL191" s="220" t="s">
        <v>318</v>
      </c>
      <c r="AM191" s="233" t="s">
        <v>656</v>
      </c>
    </row>
    <row r="192" spans="1:39" s="23" customFormat="1" ht="99.75" x14ac:dyDescent="0.25">
      <c r="A192" s="24" t="s">
        <v>480</v>
      </c>
      <c r="B192" s="25" t="s">
        <v>481</v>
      </c>
      <c r="C192" s="26" t="s">
        <v>482</v>
      </c>
      <c r="D192" s="27" t="s">
        <v>318</v>
      </c>
      <c r="E192" s="27" t="s">
        <v>318</v>
      </c>
      <c r="F192" s="27" t="s">
        <v>318</v>
      </c>
      <c r="G192" s="27" t="s">
        <v>654</v>
      </c>
      <c r="H192" s="27" t="s">
        <v>654</v>
      </c>
      <c r="I192" s="27" t="s">
        <v>654</v>
      </c>
      <c r="J192" s="27" t="s">
        <v>654</v>
      </c>
      <c r="K192" s="28" t="s">
        <v>385</v>
      </c>
      <c r="L192" s="26" t="s">
        <v>485</v>
      </c>
      <c r="M192" s="29">
        <v>6</v>
      </c>
      <c r="N192" s="30">
        <v>1</v>
      </c>
      <c r="O192" s="31" t="s">
        <v>654</v>
      </c>
      <c r="P192" s="66">
        <v>40091</v>
      </c>
      <c r="Q192" s="66">
        <v>40851</v>
      </c>
      <c r="R192" s="67" t="s">
        <v>654</v>
      </c>
      <c r="S192" s="34">
        <v>2011</v>
      </c>
      <c r="T192" s="35">
        <v>535600</v>
      </c>
      <c r="U192" s="68">
        <v>1614398542</v>
      </c>
      <c r="V192" s="68" t="s">
        <v>56</v>
      </c>
      <c r="W192" s="38" t="s">
        <v>57</v>
      </c>
      <c r="X192" s="39" t="s">
        <v>57</v>
      </c>
      <c r="Y192" s="40">
        <v>1</v>
      </c>
      <c r="Z192" s="77">
        <v>1614398542</v>
      </c>
      <c r="AA192" s="41">
        <v>3014</v>
      </c>
      <c r="AB192" s="189">
        <v>3014</v>
      </c>
      <c r="AC192" s="195">
        <v>80</v>
      </c>
      <c r="AD192" s="32">
        <v>10</v>
      </c>
      <c r="AE192" s="206">
        <v>16</v>
      </c>
      <c r="AF192" s="195">
        <v>81</v>
      </c>
      <c r="AG192" s="32">
        <v>10</v>
      </c>
      <c r="AH192" s="206">
        <v>15</v>
      </c>
      <c r="AI192" s="195">
        <v>81</v>
      </c>
      <c r="AJ192" s="32">
        <v>10</v>
      </c>
      <c r="AK192" s="206">
        <v>22</v>
      </c>
      <c r="AL192" s="220" t="s">
        <v>318</v>
      </c>
      <c r="AM192" s="233" t="s">
        <v>656</v>
      </c>
    </row>
    <row r="193" spans="1:39" s="23" customFormat="1" ht="71.25" x14ac:dyDescent="0.25">
      <c r="A193" s="24" t="s">
        <v>480</v>
      </c>
      <c r="B193" s="25" t="s">
        <v>486</v>
      </c>
      <c r="C193" s="26" t="s">
        <v>487</v>
      </c>
      <c r="D193" s="27" t="s">
        <v>318</v>
      </c>
      <c r="E193" s="27" t="s">
        <v>318</v>
      </c>
      <c r="F193" s="27" t="s">
        <v>318</v>
      </c>
      <c r="G193" s="27" t="s">
        <v>654</v>
      </c>
      <c r="H193" s="27" t="s">
        <v>654</v>
      </c>
      <c r="I193" s="27" t="s">
        <v>654</v>
      </c>
      <c r="J193" s="27" t="s">
        <v>654</v>
      </c>
      <c r="K193" s="28" t="s">
        <v>79</v>
      </c>
      <c r="L193" s="26" t="s">
        <v>488</v>
      </c>
      <c r="M193" s="29">
        <v>2</v>
      </c>
      <c r="N193" s="30">
        <v>0.55000000000000004</v>
      </c>
      <c r="O193" s="31" t="s">
        <v>654</v>
      </c>
      <c r="P193" s="66">
        <v>34338</v>
      </c>
      <c r="Q193" s="66">
        <v>36305</v>
      </c>
      <c r="R193" s="67" t="s">
        <v>654</v>
      </c>
      <c r="S193" s="34">
        <v>1999</v>
      </c>
      <c r="T193" s="35">
        <v>236460</v>
      </c>
      <c r="U193" s="68">
        <v>4644921688</v>
      </c>
      <c r="V193" s="68" t="s">
        <v>56</v>
      </c>
      <c r="W193" s="38" t="s">
        <v>57</v>
      </c>
      <c r="X193" s="39" t="s">
        <v>57</v>
      </c>
      <c r="Y193" s="40">
        <v>1</v>
      </c>
      <c r="Z193" s="77">
        <v>4644921688</v>
      </c>
      <c r="AA193" s="41">
        <v>19644</v>
      </c>
      <c r="AB193" s="189">
        <v>10804</v>
      </c>
      <c r="AC193" s="195">
        <v>80</v>
      </c>
      <c r="AD193" s="32">
        <v>10</v>
      </c>
      <c r="AE193" s="206">
        <v>16</v>
      </c>
      <c r="AF193" s="195">
        <v>81</v>
      </c>
      <c r="AG193" s="32">
        <v>10</v>
      </c>
      <c r="AH193" s="206">
        <v>15</v>
      </c>
      <c r="AI193" s="195">
        <v>81</v>
      </c>
      <c r="AJ193" s="32">
        <v>10</v>
      </c>
      <c r="AK193" s="206">
        <v>22</v>
      </c>
      <c r="AL193" s="220" t="s">
        <v>318</v>
      </c>
      <c r="AM193" s="233" t="s">
        <v>656</v>
      </c>
    </row>
    <row r="194" spans="1:39" s="23" customFormat="1" ht="57" x14ac:dyDescent="0.25">
      <c r="A194" s="78" t="s">
        <v>480</v>
      </c>
      <c r="B194" s="79" t="s">
        <v>489</v>
      </c>
      <c r="C194" s="80" t="s">
        <v>490</v>
      </c>
      <c r="D194" s="81" t="s">
        <v>318</v>
      </c>
      <c r="E194" s="81" t="s">
        <v>318</v>
      </c>
      <c r="F194" s="81" t="s">
        <v>318</v>
      </c>
      <c r="G194" s="81" t="s">
        <v>654</v>
      </c>
      <c r="H194" s="81" t="s">
        <v>654</v>
      </c>
      <c r="I194" s="81" t="s">
        <v>654</v>
      </c>
      <c r="J194" s="81" t="s">
        <v>654</v>
      </c>
      <c r="K194" s="82" t="s">
        <v>182</v>
      </c>
      <c r="L194" s="80" t="s">
        <v>491</v>
      </c>
      <c r="M194" s="83">
        <v>2</v>
      </c>
      <c r="N194" s="84">
        <v>1</v>
      </c>
      <c r="O194" s="85" t="s">
        <v>654</v>
      </c>
      <c r="P194" s="87">
        <v>40190</v>
      </c>
      <c r="Q194" s="87">
        <v>41240</v>
      </c>
      <c r="R194" s="88" t="s">
        <v>654</v>
      </c>
      <c r="S194" s="89">
        <v>2012</v>
      </c>
      <c r="T194" s="90">
        <v>566700</v>
      </c>
      <c r="U194" s="91">
        <v>3164576487</v>
      </c>
      <c r="V194" s="91" t="s">
        <v>56</v>
      </c>
      <c r="W194" s="92" t="s">
        <v>57</v>
      </c>
      <c r="X194" s="93" t="s">
        <v>57</v>
      </c>
      <c r="Y194" s="94">
        <v>1</v>
      </c>
      <c r="Z194" s="95">
        <v>3164576487</v>
      </c>
      <c r="AA194" s="96">
        <v>5584</v>
      </c>
      <c r="AB194" s="191">
        <v>5584</v>
      </c>
      <c r="AC194" s="197">
        <v>80</v>
      </c>
      <c r="AD194" s="86">
        <v>10</v>
      </c>
      <c r="AE194" s="208">
        <v>16</v>
      </c>
      <c r="AF194" s="197">
        <v>81</v>
      </c>
      <c r="AG194" s="86">
        <v>10</v>
      </c>
      <c r="AH194" s="208">
        <v>15</v>
      </c>
      <c r="AI194" s="197">
        <v>81</v>
      </c>
      <c r="AJ194" s="86">
        <v>10</v>
      </c>
      <c r="AK194" s="208">
        <v>22</v>
      </c>
      <c r="AL194" s="222" t="s">
        <v>318</v>
      </c>
      <c r="AM194" s="235" t="s">
        <v>656</v>
      </c>
    </row>
    <row r="195" spans="1:39" s="116" customFormat="1" ht="57" x14ac:dyDescent="0.25">
      <c r="A195" s="4" t="s">
        <v>492</v>
      </c>
      <c r="B195" s="5" t="s">
        <v>493</v>
      </c>
      <c r="C195" s="6" t="s">
        <v>494</v>
      </c>
      <c r="D195" s="7" t="s">
        <v>654</v>
      </c>
      <c r="E195" s="7" t="s">
        <v>654</v>
      </c>
      <c r="F195" s="7" t="s">
        <v>654</v>
      </c>
      <c r="G195" s="7" t="s">
        <v>654</v>
      </c>
      <c r="H195" s="7" t="s">
        <v>654</v>
      </c>
      <c r="I195" s="7" t="s">
        <v>654</v>
      </c>
      <c r="J195" s="7" t="s">
        <v>654</v>
      </c>
      <c r="K195" s="8" t="s">
        <v>385</v>
      </c>
      <c r="L195" s="6" t="s">
        <v>495</v>
      </c>
      <c r="M195" s="9">
        <v>10</v>
      </c>
      <c r="N195" s="61">
        <v>0.4</v>
      </c>
      <c r="O195" s="62" t="s">
        <v>654</v>
      </c>
      <c r="P195" s="74">
        <v>39820</v>
      </c>
      <c r="Q195" s="74">
        <v>41121</v>
      </c>
      <c r="R195" s="63" t="s">
        <v>654</v>
      </c>
      <c r="S195" s="64">
        <v>2012</v>
      </c>
      <c r="T195" s="14">
        <v>566700</v>
      </c>
      <c r="U195" s="65">
        <v>5120320356</v>
      </c>
      <c r="V195" s="65" t="s">
        <v>56</v>
      </c>
      <c r="W195" s="17" t="s">
        <v>57</v>
      </c>
      <c r="X195" s="18" t="s">
        <v>57</v>
      </c>
      <c r="Y195" s="19">
        <v>1</v>
      </c>
      <c r="Z195" s="76">
        <v>5120320356</v>
      </c>
      <c r="AA195" s="20">
        <v>9035</v>
      </c>
      <c r="AB195" s="188">
        <v>3614</v>
      </c>
      <c r="AC195" s="194"/>
      <c r="AD195" s="11"/>
      <c r="AE195" s="205"/>
      <c r="AF195" s="194">
        <v>81</v>
      </c>
      <c r="AG195" s="11">
        <v>10</v>
      </c>
      <c r="AH195" s="205">
        <v>15</v>
      </c>
      <c r="AI195" s="194">
        <v>81</v>
      </c>
      <c r="AJ195" s="11">
        <v>10</v>
      </c>
      <c r="AK195" s="205">
        <v>22</v>
      </c>
      <c r="AL195" s="219" t="s">
        <v>318</v>
      </c>
      <c r="AM195" s="232" t="s">
        <v>656</v>
      </c>
    </row>
    <row r="196" spans="1:39" s="116" customFormat="1" ht="42.75" x14ac:dyDescent="0.25">
      <c r="A196" s="24" t="s">
        <v>492</v>
      </c>
      <c r="B196" s="25" t="s">
        <v>493</v>
      </c>
      <c r="C196" s="26" t="s">
        <v>494</v>
      </c>
      <c r="D196" s="27" t="s">
        <v>654</v>
      </c>
      <c r="E196" s="27" t="s">
        <v>654</v>
      </c>
      <c r="F196" s="27" t="s">
        <v>654</v>
      </c>
      <c r="G196" s="27" t="s">
        <v>654</v>
      </c>
      <c r="H196" s="27" t="s">
        <v>654</v>
      </c>
      <c r="I196" s="27" t="s">
        <v>654</v>
      </c>
      <c r="J196" s="27" t="s">
        <v>654</v>
      </c>
      <c r="K196" s="28" t="s">
        <v>385</v>
      </c>
      <c r="L196" s="26" t="s">
        <v>496</v>
      </c>
      <c r="M196" s="29">
        <v>20</v>
      </c>
      <c r="N196" s="30">
        <v>0.25</v>
      </c>
      <c r="O196" s="31" t="s">
        <v>654</v>
      </c>
      <c r="P196" s="66">
        <v>35863</v>
      </c>
      <c r="Q196" s="66">
        <v>37646</v>
      </c>
      <c r="R196" s="67" t="s">
        <v>654</v>
      </c>
      <c r="S196" s="34">
        <v>2003</v>
      </c>
      <c r="T196" s="35">
        <v>332000</v>
      </c>
      <c r="U196" s="68">
        <v>12183638811</v>
      </c>
      <c r="V196" s="68" t="s">
        <v>56</v>
      </c>
      <c r="W196" s="38" t="s">
        <v>57</v>
      </c>
      <c r="X196" s="39" t="s">
        <v>57</v>
      </c>
      <c r="Y196" s="40">
        <v>1</v>
      </c>
      <c r="Z196" s="77">
        <v>12183638811</v>
      </c>
      <c r="AA196" s="41">
        <v>36698</v>
      </c>
      <c r="AB196" s="189">
        <v>9175</v>
      </c>
      <c r="AC196" s="195">
        <v>80</v>
      </c>
      <c r="AD196" s="32">
        <v>10</v>
      </c>
      <c r="AE196" s="206">
        <v>16</v>
      </c>
      <c r="AF196" s="195">
        <v>81</v>
      </c>
      <c r="AG196" s="32">
        <v>10</v>
      </c>
      <c r="AH196" s="206">
        <v>15</v>
      </c>
      <c r="AI196" s="195">
        <v>81</v>
      </c>
      <c r="AJ196" s="32">
        <v>10</v>
      </c>
      <c r="AK196" s="206">
        <v>22</v>
      </c>
      <c r="AL196" s="220" t="s">
        <v>318</v>
      </c>
      <c r="AM196" s="233" t="s">
        <v>656</v>
      </c>
    </row>
    <row r="197" spans="1:39" s="116" customFormat="1" ht="85.5" x14ac:dyDescent="0.25">
      <c r="A197" s="24" t="s">
        <v>492</v>
      </c>
      <c r="B197" s="25" t="s">
        <v>493</v>
      </c>
      <c r="C197" s="26" t="s">
        <v>494</v>
      </c>
      <c r="D197" s="27" t="s">
        <v>654</v>
      </c>
      <c r="E197" s="27" t="s">
        <v>654</v>
      </c>
      <c r="F197" s="27" t="s">
        <v>654</v>
      </c>
      <c r="G197" s="27" t="s">
        <v>654</v>
      </c>
      <c r="H197" s="27" t="s">
        <v>654</v>
      </c>
      <c r="I197" s="27" t="s">
        <v>654</v>
      </c>
      <c r="J197" s="27" t="s">
        <v>654</v>
      </c>
      <c r="K197" s="28" t="s">
        <v>385</v>
      </c>
      <c r="L197" s="26" t="s">
        <v>497</v>
      </c>
      <c r="M197" s="29">
        <v>27</v>
      </c>
      <c r="N197" s="30">
        <v>1</v>
      </c>
      <c r="O197" s="31" t="s">
        <v>654</v>
      </c>
      <c r="P197" s="66">
        <v>38673</v>
      </c>
      <c r="Q197" s="66">
        <v>40084</v>
      </c>
      <c r="R197" s="67" t="s">
        <v>654</v>
      </c>
      <c r="S197" s="34">
        <v>2009</v>
      </c>
      <c r="T197" s="35">
        <v>496900</v>
      </c>
      <c r="U197" s="68">
        <v>2734776058</v>
      </c>
      <c r="V197" s="68" t="s">
        <v>56</v>
      </c>
      <c r="W197" s="38" t="s">
        <v>57</v>
      </c>
      <c r="X197" s="39" t="s">
        <v>57</v>
      </c>
      <c r="Y197" s="40">
        <v>1</v>
      </c>
      <c r="Z197" s="77">
        <v>2734776058</v>
      </c>
      <c r="AA197" s="41">
        <v>5504</v>
      </c>
      <c r="AB197" s="189">
        <v>5504</v>
      </c>
      <c r="AC197" s="195">
        <v>80</v>
      </c>
      <c r="AD197" s="32">
        <v>10</v>
      </c>
      <c r="AE197" s="206">
        <v>16</v>
      </c>
      <c r="AF197" s="195">
        <v>81</v>
      </c>
      <c r="AG197" s="32">
        <v>10</v>
      </c>
      <c r="AH197" s="206">
        <v>15</v>
      </c>
      <c r="AI197" s="195"/>
      <c r="AJ197" s="32"/>
      <c r="AK197" s="206"/>
      <c r="AL197" s="220" t="s">
        <v>318</v>
      </c>
      <c r="AM197" s="233" t="s">
        <v>656</v>
      </c>
    </row>
    <row r="198" spans="1:39" s="116" customFormat="1" ht="42.75" x14ac:dyDescent="0.25">
      <c r="A198" s="43" t="s">
        <v>492</v>
      </c>
      <c r="B198" s="44" t="s">
        <v>498</v>
      </c>
      <c r="C198" s="45" t="s">
        <v>499</v>
      </c>
      <c r="D198" s="46" t="s">
        <v>654</v>
      </c>
      <c r="E198" s="46" t="s">
        <v>654</v>
      </c>
      <c r="F198" s="46" t="s">
        <v>654</v>
      </c>
      <c r="G198" s="46" t="s">
        <v>654</v>
      </c>
      <c r="H198" s="46" t="s">
        <v>654</v>
      </c>
      <c r="I198" s="46" t="s">
        <v>654</v>
      </c>
      <c r="J198" s="46" t="s">
        <v>654</v>
      </c>
      <c r="K198" s="47" t="s">
        <v>500</v>
      </c>
      <c r="L198" s="45" t="s">
        <v>501</v>
      </c>
      <c r="M198" s="48">
        <v>6</v>
      </c>
      <c r="N198" s="49">
        <v>1</v>
      </c>
      <c r="O198" s="50" t="s">
        <v>654</v>
      </c>
      <c r="P198" s="71">
        <v>39673</v>
      </c>
      <c r="Q198" s="71">
        <v>40678</v>
      </c>
      <c r="R198" s="72" t="s">
        <v>654</v>
      </c>
      <c r="S198" s="53">
        <v>2011</v>
      </c>
      <c r="T198" s="54">
        <v>535600</v>
      </c>
      <c r="U198" s="55">
        <v>3323000</v>
      </c>
      <c r="V198" s="55" t="s">
        <v>158</v>
      </c>
      <c r="W198" s="56">
        <v>1</v>
      </c>
      <c r="X198" s="57">
        <v>3323000</v>
      </c>
      <c r="Y198" s="58">
        <v>1805.37</v>
      </c>
      <c r="Z198" s="117">
        <v>5999244510</v>
      </c>
      <c r="AA198" s="59">
        <v>11201</v>
      </c>
      <c r="AB198" s="190">
        <v>11201</v>
      </c>
      <c r="AC198" s="196">
        <v>80</v>
      </c>
      <c r="AD198" s="51">
        <v>10</v>
      </c>
      <c r="AE198" s="207">
        <v>16</v>
      </c>
      <c r="AF198" s="196">
        <v>81</v>
      </c>
      <c r="AG198" s="51">
        <v>10</v>
      </c>
      <c r="AH198" s="207">
        <v>15</v>
      </c>
      <c r="AI198" s="196">
        <v>81</v>
      </c>
      <c r="AJ198" s="51">
        <v>10</v>
      </c>
      <c r="AK198" s="207">
        <v>22</v>
      </c>
      <c r="AL198" s="221" t="s">
        <v>318</v>
      </c>
      <c r="AM198" s="234" t="s">
        <v>656</v>
      </c>
    </row>
    <row r="199" spans="1:39" s="23" customFormat="1" ht="71.25" x14ac:dyDescent="0.25">
      <c r="A199" s="158" t="s">
        <v>502</v>
      </c>
      <c r="B199" s="159" t="s">
        <v>503</v>
      </c>
      <c r="C199" s="160" t="s">
        <v>504</v>
      </c>
      <c r="D199" s="161" t="s">
        <v>654</v>
      </c>
      <c r="E199" s="161" t="s">
        <v>654</v>
      </c>
      <c r="F199" s="161" t="s">
        <v>654</v>
      </c>
      <c r="G199" s="161" t="s">
        <v>318</v>
      </c>
      <c r="H199" s="161" t="s">
        <v>318</v>
      </c>
      <c r="I199" s="161" t="s">
        <v>654</v>
      </c>
      <c r="J199" s="161" t="s">
        <v>318</v>
      </c>
      <c r="K199" s="162" t="s">
        <v>86</v>
      </c>
      <c r="L199" s="160" t="s">
        <v>505</v>
      </c>
      <c r="M199" s="163">
        <v>21</v>
      </c>
      <c r="N199" s="164">
        <v>1</v>
      </c>
      <c r="O199" s="165" t="s">
        <v>654</v>
      </c>
      <c r="P199" s="166">
        <v>39156</v>
      </c>
      <c r="Q199" s="166">
        <v>39963</v>
      </c>
      <c r="R199" s="167" t="s">
        <v>654</v>
      </c>
      <c r="S199" s="168">
        <v>2009</v>
      </c>
      <c r="T199" s="169">
        <v>496900</v>
      </c>
      <c r="U199" s="170">
        <v>2927141854</v>
      </c>
      <c r="V199" s="170" t="s">
        <v>56</v>
      </c>
      <c r="W199" s="171" t="s">
        <v>57</v>
      </c>
      <c r="X199" s="172" t="s">
        <v>57</v>
      </c>
      <c r="Y199" s="173">
        <v>1</v>
      </c>
      <c r="Z199" s="174">
        <v>2927141854</v>
      </c>
      <c r="AA199" s="175">
        <v>5891</v>
      </c>
      <c r="AB199" s="193">
        <v>5891</v>
      </c>
      <c r="AC199" s="202">
        <v>80</v>
      </c>
      <c r="AD199" s="176">
        <v>10</v>
      </c>
      <c r="AE199" s="213">
        <v>16</v>
      </c>
      <c r="AF199" s="202">
        <v>81</v>
      </c>
      <c r="AG199" s="176">
        <v>10</v>
      </c>
      <c r="AH199" s="213">
        <v>15</v>
      </c>
      <c r="AI199" s="202">
        <v>81</v>
      </c>
      <c r="AJ199" s="176">
        <v>10</v>
      </c>
      <c r="AK199" s="213">
        <v>22</v>
      </c>
      <c r="AL199" s="225" t="s">
        <v>318</v>
      </c>
      <c r="AM199" s="241" t="s">
        <v>656</v>
      </c>
    </row>
    <row r="200" spans="1:39" s="23" customFormat="1" ht="57" x14ac:dyDescent="0.25">
      <c r="A200" s="24" t="s">
        <v>502</v>
      </c>
      <c r="B200" s="25" t="s">
        <v>503</v>
      </c>
      <c r="C200" s="26" t="s">
        <v>504</v>
      </c>
      <c r="D200" s="27" t="s">
        <v>654</v>
      </c>
      <c r="E200" s="27" t="s">
        <v>654</v>
      </c>
      <c r="F200" s="27" t="s">
        <v>654</v>
      </c>
      <c r="G200" s="27" t="s">
        <v>318</v>
      </c>
      <c r="H200" s="27" t="s">
        <v>318</v>
      </c>
      <c r="I200" s="27" t="s">
        <v>654</v>
      </c>
      <c r="J200" s="27" t="s">
        <v>318</v>
      </c>
      <c r="K200" s="28" t="s">
        <v>506</v>
      </c>
      <c r="L200" s="26" t="s">
        <v>507</v>
      </c>
      <c r="M200" s="29">
        <v>5</v>
      </c>
      <c r="N200" s="30">
        <v>1</v>
      </c>
      <c r="O200" s="31" t="s">
        <v>654</v>
      </c>
      <c r="P200" s="66">
        <v>39147</v>
      </c>
      <c r="Q200" s="66">
        <v>40016</v>
      </c>
      <c r="R200" s="67" t="s">
        <v>654</v>
      </c>
      <c r="S200" s="34">
        <v>2009</v>
      </c>
      <c r="T200" s="35">
        <v>496900</v>
      </c>
      <c r="U200" s="68">
        <v>4719365872.3400002</v>
      </c>
      <c r="V200" s="68" t="s">
        <v>56</v>
      </c>
      <c r="W200" s="38" t="s">
        <v>57</v>
      </c>
      <c r="X200" s="39" t="s">
        <v>57</v>
      </c>
      <c r="Y200" s="40">
        <v>1</v>
      </c>
      <c r="Z200" s="77">
        <v>4719365872.3400002</v>
      </c>
      <c r="AA200" s="41">
        <v>9498</v>
      </c>
      <c r="AB200" s="189">
        <v>9498</v>
      </c>
      <c r="AC200" s="195">
        <v>80</v>
      </c>
      <c r="AD200" s="32">
        <v>10</v>
      </c>
      <c r="AE200" s="206">
        <v>16</v>
      </c>
      <c r="AF200" s="195">
        <v>81</v>
      </c>
      <c r="AG200" s="32">
        <v>10</v>
      </c>
      <c r="AH200" s="206">
        <v>15</v>
      </c>
      <c r="AI200" s="195">
        <v>81</v>
      </c>
      <c r="AJ200" s="32">
        <v>10</v>
      </c>
      <c r="AK200" s="206">
        <v>22</v>
      </c>
      <c r="AL200" s="220" t="s">
        <v>318</v>
      </c>
      <c r="AM200" s="233" t="s">
        <v>656</v>
      </c>
    </row>
    <row r="201" spans="1:39" s="23" customFormat="1" ht="42.75" x14ac:dyDescent="0.25">
      <c r="A201" s="24" t="s">
        <v>502</v>
      </c>
      <c r="B201" s="25" t="s">
        <v>508</v>
      </c>
      <c r="C201" s="26" t="s">
        <v>509</v>
      </c>
      <c r="D201" s="27" t="s">
        <v>654</v>
      </c>
      <c r="E201" s="27" t="s">
        <v>654</v>
      </c>
      <c r="F201" s="27" t="s">
        <v>654</v>
      </c>
      <c r="G201" s="27" t="s">
        <v>318</v>
      </c>
      <c r="H201" s="27" t="s">
        <v>318</v>
      </c>
      <c r="I201" s="27" t="s">
        <v>654</v>
      </c>
      <c r="J201" s="27" t="s">
        <v>318</v>
      </c>
      <c r="K201" s="28" t="s">
        <v>510</v>
      </c>
      <c r="L201" s="26" t="s">
        <v>511</v>
      </c>
      <c r="M201" s="29">
        <v>21</v>
      </c>
      <c r="N201" s="30">
        <v>1</v>
      </c>
      <c r="O201" s="31" t="s">
        <v>654</v>
      </c>
      <c r="P201" s="66">
        <v>37809</v>
      </c>
      <c r="Q201" s="66">
        <v>38260</v>
      </c>
      <c r="R201" s="67" t="s">
        <v>654</v>
      </c>
      <c r="S201" s="34">
        <v>2004</v>
      </c>
      <c r="T201" s="35">
        <v>358000</v>
      </c>
      <c r="U201" s="68">
        <v>19507017.219999999</v>
      </c>
      <c r="V201" s="68" t="s">
        <v>512</v>
      </c>
      <c r="W201" s="38">
        <v>8.7499999999999994E-2</v>
      </c>
      <c r="X201" s="39">
        <v>1706864.0067499997</v>
      </c>
      <c r="Y201" s="40">
        <v>2595.17</v>
      </c>
      <c r="Z201" s="77">
        <v>4429602264.397397</v>
      </c>
      <c r="AA201" s="41">
        <v>12373</v>
      </c>
      <c r="AB201" s="189">
        <v>12373</v>
      </c>
      <c r="AC201" s="195">
        <v>80</v>
      </c>
      <c r="AD201" s="32">
        <v>10</v>
      </c>
      <c r="AE201" s="206">
        <v>16</v>
      </c>
      <c r="AF201" s="195">
        <v>81</v>
      </c>
      <c r="AG201" s="32">
        <v>10</v>
      </c>
      <c r="AH201" s="206">
        <v>15</v>
      </c>
      <c r="AI201" s="195">
        <v>81</v>
      </c>
      <c r="AJ201" s="32">
        <v>10</v>
      </c>
      <c r="AK201" s="206">
        <v>22</v>
      </c>
      <c r="AL201" s="220" t="s">
        <v>318</v>
      </c>
      <c r="AM201" s="233" t="s">
        <v>656</v>
      </c>
    </row>
    <row r="202" spans="1:39" s="23" customFormat="1" ht="42.75" x14ac:dyDescent="0.25">
      <c r="A202" s="24" t="s">
        <v>502</v>
      </c>
      <c r="B202" s="25" t="s">
        <v>508</v>
      </c>
      <c r="C202" s="26" t="s">
        <v>509</v>
      </c>
      <c r="D202" s="27" t="s">
        <v>654</v>
      </c>
      <c r="E202" s="27" t="s">
        <v>654</v>
      </c>
      <c r="F202" s="27" t="s">
        <v>654</v>
      </c>
      <c r="G202" s="27" t="s">
        <v>318</v>
      </c>
      <c r="H202" s="27" t="s">
        <v>318</v>
      </c>
      <c r="I202" s="27" t="s">
        <v>654</v>
      </c>
      <c r="J202" s="27" t="s">
        <v>318</v>
      </c>
      <c r="K202" s="28" t="s">
        <v>510</v>
      </c>
      <c r="L202" s="26" t="s">
        <v>513</v>
      </c>
      <c r="M202" s="29">
        <v>25</v>
      </c>
      <c r="N202" s="30">
        <v>1</v>
      </c>
      <c r="O202" s="31" t="s">
        <v>654</v>
      </c>
      <c r="P202" s="66">
        <v>38467</v>
      </c>
      <c r="Q202" s="66">
        <v>38960</v>
      </c>
      <c r="R202" s="67" t="s">
        <v>654</v>
      </c>
      <c r="S202" s="34">
        <v>2006</v>
      </c>
      <c r="T202" s="35">
        <v>408000</v>
      </c>
      <c r="U202" s="68">
        <v>13552658.470000001</v>
      </c>
      <c r="V202" s="68" t="s">
        <v>512</v>
      </c>
      <c r="W202" s="38">
        <v>9.1899999999999996E-2</v>
      </c>
      <c r="X202" s="39">
        <v>1245489.313393</v>
      </c>
      <c r="Y202" s="40">
        <v>2396.63</v>
      </c>
      <c r="Z202" s="77">
        <v>2984977053.1570659</v>
      </c>
      <c r="AA202" s="41">
        <v>7316</v>
      </c>
      <c r="AB202" s="189">
        <v>7316</v>
      </c>
      <c r="AC202" s="195">
        <v>80</v>
      </c>
      <c r="AD202" s="32">
        <v>10</v>
      </c>
      <c r="AE202" s="206">
        <v>16</v>
      </c>
      <c r="AF202" s="195">
        <v>81</v>
      </c>
      <c r="AG202" s="32">
        <v>10</v>
      </c>
      <c r="AH202" s="206">
        <v>15</v>
      </c>
      <c r="AI202" s="195">
        <v>81</v>
      </c>
      <c r="AJ202" s="32">
        <v>10</v>
      </c>
      <c r="AK202" s="206">
        <v>22</v>
      </c>
      <c r="AL202" s="220" t="s">
        <v>318</v>
      </c>
      <c r="AM202" s="233" t="s">
        <v>656</v>
      </c>
    </row>
    <row r="203" spans="1:39" s="23" customFormat="1" ht="71.25" x14ac:dyDescent="0.25">
      <c r="A203" s="78" t="s">
        <v>502</v>
      </c>
      <c r="B203" s="79" t="s">
        <v>508</v>
      </c>
      <c r="C203" s="80" t="s">
        <v>509</v>
      </c>
      <c r="D203" s="81" t="s">
        <v>654</v>
      </c>
      <c r="E203" s="81" t="s">
        <v>654</v>
      </c>
      <c r="F203" s="81" t="s">
        <v>654</v>
      </c>
      <c r="G203" s="81" t="s">
        <v>318</v>
      </c>
      <c r="H203" s="81" t="s">
        <v>318</v>
      </c>
      <c r="I203" s="81" t="s">
        <v>654</v>
      </c>
      <c r="J203" s="81" t="s">
        <v>318</v>
      </c>
      <c r="K203" s="82" t="s">
        <v>510</v>
      </c>
      <c r="L203" s="80" t="s">
        <v>514</v>
      </c>
      <c r="M203" s="83">
        <v>10</v>
      </c>
      <c r="N203" s="84">
        <v>1</v>
      </c>
      <c r="O203" s="85" t="s">
        <v>654</v>
      </c>
      <c r="P203" s="87">
        <v>40735</v>
      </c>
      <c r="Q203" s="87">
        <v>41079</v>
      </c>
      <c r="R203" s="88" t="s">
        <v>654</v>
      </c>
      <c r="S203" s="89">
        <v>2012</v>
      </c>
      <c r="T203" s="90">
        <v>566700</v>
      </c>
      <c r="U203" s="91">
        <v>17552043.609999999</v>
      </c>
      <c r="V203" s="91" t="s">
        <v>512</v>
      </c>
      <c r="W203" s="92">
        <v>7.2099999999999997E-2</v>
      </c>
      <c r="X203" s="93">
        <v>1265502.3442809999</v>
      </c>
      <c r="Y203" s="94">
        <v>1786.21</v>
      </c>
      <c r="Z203" s="95">
        <v>2260452942.3781648</v>
      </c>
      <c r="AA203" s="96">
        <v>3989</v>
      </c>
      <c r="AB203" s="191">
        <v>3989</v>
      </c>
      <c r="AC203" s="197"/>
      <c r="AD203" s="86"/>
      <c r="AE203" s="208"/>
      <c r="AF203" s="197">
        <v>81</v>
      </c>
      <c r="AG203" s="86">
        <v>10</v>
      </c>
      <c r="AH203" s="208">
        <v>15</v>
      </c>
      <c r="AI203" s="197"/>
      <c r="AJ203" s="86"/>
      <c r="AK203" s="208"/>
      <c r="AL203" s="222" t="s">
        <v>318</v>
      </c>
      <c r="AM203" s="235" t="s">
        <v>656</v>
      </c>
    </row>
    <row r="204" spans="1:39" s="23" customFormat="1" ht="71.25" x14ac:dyDescent="0.25">
      <c r="A204" s="4" t="s">
        <v>515</v>
      </c>
      <c r="B204" s="5" t="s">
        <v>516</v>
      </c>
      <c r="C204" s="6" t="s">
        <v>517</v>
      </c>
      <c r="D204" s="7" t="s">
        <v>654</v>
      </c>
      <c r="E204" s="7" t="s">
        <v>654</v>
      </c>
      <c r="F204" s="7" t="s">
        <v>654</v>
      </c>
      <c r="G204" s="7" t="s">
        <v>654</v>
      </c>
      <c r="H204" s="7" t="s">
        <v>654</v>
      </c>
      <c r="I204" s="7" t="s">
        <v>654</v>
      </c>
      <c r="J204" s="7" t="s">
        <v>654</v>
      </c>
      <c r="K204" s="8" t="s">
        <v>518</v>
      </c>
      <c r="L204" s="6" t="s">
        <v>519</v>
      </c>
      <c r="M204" s="9">
        <v>23</v>
      </c>
      <c r="N204" s="61">
        <v>1</v>
      </c>
      <c r="O204" s="62" t="s">
        <v>654</v>
      </c>
      <c r="P204" s="74">
        <v>37774</v>
      </c>
      <c r="Q204" s="74">
        <v>38597</v>
      </c>
      <c r="R204" s="63" t="s">
        <v>654</v>
      </c>
      <c r="S204" s="64">
        <v>2005</v>
      </c>
      <c r="T204" s="14">
        <v>381500</v>
      </c>
      <c r="U204" s="65">
        <v>1207476.71</v>
      </c>
      <c r="V204" s="65" t="s">
        <v>49</v>
      </c>
      <c r="W204" s="17">
        <v>1.2487999999999999</v>
      </c>
      <c r="X204" s="18">
        <v>1507896.915448</v>
      </c>
      <c r="Y204" s="19">
        <v>2298.85</v>
      </c>
      <c r="Z204" s="76">
        <v>3466428824.0776343</v>
      </c>
      <c r="AA204" s="20">
        <v>9086</v>
      </c>
      <c r="AB204" s="188">
        <v>9086</v>
      </c>
      <c r="AC204" s="194">
        <v>80</v>
      </c>
      <c r="AD204" s="11">
        <v>10</v>
      </c>
      <c r="AE204" s="205">
        <v>16</v>
      </c>
      <c r="AF204" s="194">
        <v>81</v>
      </c>
      <c r="AG204" s="11">
        <v>10</v>
      </c>
      <c r="AH204" s="205">
        <v>15</v>
      </c>
      <c r="AI204" s="194">
        <v>81</v>
      </c>
      <c r="AJ204" s="11">
        <v>10</v>
      </c>
      <c r="AK204" s="205">
        <v>22</v>
      </c>
      <c r="AL204" s="219" t="s">
        <v>318</v>
      </c>
      <c r="AM204" s="232" t="s">
        <v>656</v>
      </c>
    </row>
    <row r="205" spans="1:39" s="23" customFormat="1" ht="57" x14ac:dyDescent="0.25">
      <c r="A205" s="24" t="s">
        <v>515</v>
      </c>
      <c r="B205" s="25" t="s">
        <v>516</v>
      </c>
      <c r="C205" s="26" t="s">
        <v>517</v>
      </c>
      <c r="D205" s="27" t="s">
        <v>654</v>
      </c>
      <c r="E205" s="27" t="s">
        <v>654</v>
      </c>
      <c r="F205" s="27" t="s">
        <v>654</v>
      </c>
      <c r="G205" s="27" t="s">
        <v>654</v>
      </c>
      <c r="H205" s="27" t="s">
        <v>654</v>
      </c>
      <c r="I205" s="27" t="s">
        <v>654</v>
      </c>
      <c r="J205" s="27" t="s">
        <v>654</v>
      </c>
      <c r="K205" s="28" t="s">
        <v>518</v>
      </c>
      <c r="L205" s="26" t="s">
        <v>520</v>
      </c>
      <c r="M205" s="29">
        <v>21</v>
      </c>
      <c r="N205" s="30">
        <v>1</v>
      </c>
      <c r="O205" s="31" t="s">
        <v>654</v>
      </c>
      <c r="P205" s="66">
        <v>39329</v>
      </c>
      <c r="Q205" s="66">
        <v>40578</v>
      </c>
      <c r="R205" s="67" t="s">
        <v>654</v>
      </c>
      <c r="S205" s="34">
        <v>2011</v>
      </c>
      <c r="T205" s="35">
        <v>535600</v>
      </c>
      <c r="U205" s="68">
        <v>1551350.29</v>
      </c>
      <c r="V205" s="68" t="s">
        <v>49</v>
      </c>
      <c r="W205" s="38">
        <v>1.3747</v>
      </c>
      <c r="X205" s="39">
        <v>2132641.2436629999</v>
      </c>
      <c r="Y205" s="40">
        <v>1863.03</v>
      </c>
      <c r="Z205" s="77">
        <v>3973174616.1814785</v>
      </c>
      <c r="AA205" s="41">
        <v>7418</v>
      </c>
      <c r="AB205" s="189">
        <v>7418</v>
      </c>
      <c r="AC205" s="195">
        <v>80</v>
      </c>
      <c r="AD205" s="32">
        <v>10</v>
      </c>
      <c r="AE205" s="206">
        <v>16</v>
      </c>
      <c r="AF205" s="195">
        <v>81</v>
      </c>
      <c r="AG205" s="32">
        <v>10</v>
      </c>
      <c r="AH205" s="206">
        <v>15</v>
      </c>
      <c r="AI205" s="195">
        <v>81</v>
      </c>
      <c r="AJ205" s="32">
        <v>10</v>
      </c>
      <c r="AK205" s="206">
        <v>22</v>
      </c>
      <c r="AL205" s="220" t="s">
        <v>318</v>
      </c>
      <c r="AM205" s="233" t="s">
        <v>656</v>
      </c>
    </row>
    <row r="206" spans="1:39" s="23" customFormat="1" ht="128.25" x14ac:dyDescent="0.25">
      <c r="A206" s="24" t="s">
        <v>515</v>
      </c>
      <c r="B206" s="25" t="s">
        <v>521</v>
      </c>
      <c r="C206" s="26" t="s">
        <v>522</v>
      </c>
      <c r="D206" s="27" t="s">
        <v>654</v>
      </c>
      <c r="E206" s="27" t="s">
        <v>654</v>
      </c>
      <c r="F206" s="27" t="s">
        <v>654</v>
      </c>
      <c r="G206" s="27" t="s">
        <v>654</v>
      </c>
      <c r="H206" s="27" t="s">
        <v>654</v>
      </c>
      <c r="I206" s="27" t="s">
        <v>654</v>
      </c>
      <c r="J206" s="27" t="s">
        <v>654</v>
      </c>
      <c r="K206" s="28" t="s">
        <v>170</v>
      </c>
      <c r="L206" s="26" t="s">
        <v>523</v>
      </c>
      <c r="M206" s="29">
        <v>6</v>
      </c>
      <c r="N206" s="30">
        <v>0.75</v>
      </c>
      <c r="O206" s="31" t="s">
        <v>654</v>
      </c>
      <c r="P206" s="66">
        <v>38684</v>
      </c>
      <c r="Q206" s="66">
        <v>39690</v>
      </c>
      <c r="R206" s="67" t="s">
        <v>654</v>
      </c>
      <c r="S206" s="34">
        <v>2008</v>
      </c>
      <c r="T206" s="35">
        <v>461500</v>
      </c>
      <c r="U206" s="68">
        <v>1688370055.5</v>
      </c>
      <c r="V206" s="68" t="s">
        <v>56</v>
      </c>
      <c r="W206" s="38" t="s">
        <v>57</v>
      </c>
      <c r="X206" s="39" t="s">
        <v>57</v>
      </c>
      <c r="Y206" s="40">
        <v>1</v>
      </c>
      <c r="Z206" s="77">
        <v>1688370055.5</v>
      </c>
      <c r="AA206" s="41">
        <v>3658</v>
      </c>
      <c r="AB206" s="189">
        <v>2744</v>
      </c>
      <c r="AC206" s="195">
        <v>80</v>
      </c>
      <c r="AD206" s="32">
        <v>10</v>
      </c>
      <c r="AE206" s="206">
        <v>16</v>
      </c>
      <c r="AF206" s="195">
        <v>81</v>
      </c>
      <c r="AG206" s="32">
        <v>10</v>
      </c>
      <c r="AH206" s="206">
        <v>15</v>
      </c>
      <c r="AI206" s="195">
        <v>81</v>
      </c>
      <c r="AJ206" s="32">
        <v>10</v>
      </c>
      <c r="AK206" s="206">
        <v>22</v>
      </c>
      <c r="AL206" s="220" t="s">
        <v>318</v>
      </c>
      <c r="AM206" s="233" t="s">
        <v>656</v>
      </c>
    </row>
    <row r="207" spans="1:39" s="23" customFormat="1" ht="71.25" x14ac:dyDescent="0.25">
      <c r="A207" s="24" t="s">
        <v>515</v>
      </c>
      <c r="B207" s="25" t="s">
        <v>524</v>
      </c>
      <c r="C207" s="26" t="s">
        <v>525</v>
      </c>
      <c r="D207" s="27" t="s">
        <v>654</v>
      </c>
      <c r="E207" s="27" t="s">
        <v>654</v>
      </c>
      <c r="F207" s="27" t="s">
        <v>654</v>
      </c>
      <c r="G207" s="27" t="s">
        <v>654</v>
      </c>
      <c r="H207" s="27" t="s">
        <v>654</v>
      </c>
      <c r="I207" s="27" t="s">
        <v>654</v>
      </c>
      <c r="J207" s="27" t="s">
        <v>654</v>
      </c>
      <c r="K207" s="28" t="s">
        <v>526</v>
      </c>
      <c r="L207" s="26" t="s">
        <v>527</v>
      </c>
      <c r="M207" s="29">
        <v>3</v>
      </c>
      <c r="N207" s="30">
        <v>0.51</v>
      </c>
      <c r="O207" s="31" t="s">
        <v>654</v>
      </c>
      <c r="P207" s="66">
        <v>38768</v>
      </c>
      <c r="Q207" s="66">
        <v>39651</v>
      </c>
      <c r="R207" s="67" t="s">
        <v>654</v>
      </c>
      <c r="S207" s="34">
        <v>2008</v>
      </c>
      <c r="T207" s="35">
        <v>461500</v>
      </c>
      <c r="U207" s="68">
        <v>3605729418</v>
      </c>
      <c r="V207" s="68" t="s">
        <v>56</v>
      </c>
      <c r="W207" s="38" t="s">
        <v>57</v>
      </c>
      <c r="X207" s="39" t="s">
        <v>57</v>
      </c>
      <c r="Y207" s="40">
        <v>1</v>
      </c>
      <c r="Z207" s="77">
        <v>3605729418</v>
      </c>
      <c r="AA207" s="41">
        <v>7813</v>
      </c>
      <c r="AB207" s="189">
        <v>3985</v>
      </c>
      <c r="AC207" s="195">
        <v>80</v>
      </c>
      <c r="AD207" s="32">
        <v>10</v>
      </c>
      <c r="AE207" s="206">
        <v>16</v>
      </c>
      <c r="AF207" s="195">
        <v>81</v>
      </c>
      <c r="AG207" s="32">
        <v>10</v>
      </c>
      <c r="AH207" s="206">
        <v>15</v>
      </c>
      <c r="AI207" s="195">
        <v>81</v>
      </c>
      <c r="AJ207" s="32">
        <v>10</v>
      </c>
      <c r="AK207" s="206">
        <v>22</v>
      </c>
      <c r="AL207" s="220" t="s">
        <v>318</v>
      </c>
      <c r="AM207" s="233" t="s">
        <v>656</v>
      </c>
    </row>
    <row r="208" spans="1:39" s="23" customFormat="1" ht="71.25" x14ac:dyDescent="0.25">
      <c r="A208" s="24" t="s">
        <v>515</v>
      </c>
      <c r="B208" s="25" t="s">
        <v>524</v>
      </c>
      <c r="C208" s="26" t="s">
        <v>525</v>
      </c>
      <c r="D208" s="27" t="s">
        <v>654</v>
      </c>
      <c r="E208" s="27" t="s">
        <v>654</v>
      </c>
      <c r="F208" s="27" t="s">
        <v>654</v>
      </c>
      <c r="G208" s="27" t="s">
        <v>654</v>
      </c>
      <c r="H208" s="27" t="s">
        <v>654</v>
      </c>
      <c r="I208" s="27" t="s">
        <v>654</v>
      </c>
      <c r="J208" s="27" t="s">
        <v>654</v>
      </c>
      <c r="K208" s="28" t="s">
        <v>528</v>
      </c>
      <c r="L208" s="26" t="s">
        <v>529</v>
      </c>
      <c r="M208" s="29">
        <v>32</v>
      </c>
      <c r="N208" s="30">
        <v>1</v>
      </c>
      <c r="O208" s="31" t="s">
        <v>654</v>
      </c>
      <c r="P208" s="66">
        <v>40444</v>
      </c>
      <c r="Q208" s="66">
        <v>41173</v>
      </c>
      <c r="R208" s="67" t="s">
        <v>654</v>
      </c>
      <c r="S208" s="34">
        <v>2012</v>
      </c>
      <c r="T208" s="35">
        <v>566700</v>
      </c>
      <c r="U208" s="68">
        <v>3135000000</v>
      </c>
      <c r="V208" s="68" t="s">
        <v>56</v>
      </c>
      <c r="W208" s="38" t="s">
        <v>57</v>
      </c>
      <c r="X208" s="39" t="s">
        <v>57</v>
      </c>
      <c r="Y208" s="40">
        <v>1</v>
      </c>
      <c r="Z208" s="77">
        <v>3135000000</v>
      </c>
      <c r="AA208" s="41">
        <v>5532</v>
      </c>
      <c r="AB208" s="189">
        <v>5532</v>
      </c>
      <c r="AC208" s="195">
        <v>80</v>
      </c>
      <c r="AD208" s="32">
        <v>10</v>
      </c>
      <c r="AE208" s="206">
        <v>16</v>
      </c>
      <c r="AF208" s="195">
        <v>81</v>
      </c>
      <c r="AG208" s="32">
        <v>10</v>
      </c>
      <c r="AH208" s="206">
        <v>15</v>
      </c>
      <c r="AI208" s="195">
        <v>81</v>
      </c>
      <c r="AJ208" s="32">
        <v>10</v>
      </c>
      <c r="AK208" s="206">
        <v>22</v>
      </c>
      <c r="AL208" s="220" t="s">
        <v>318</v>
      </c>
      <c r="AM208" s="233" t="s">
        <v>656</v>
      </c>
    </row>
    <row r="209" spans="1:39" s="23" customFormat="1" ht="57" x14ac:dyDescent="0.25">
      <c r="A209" s="43" t="s">
        <v>515</v>
      </c>
      <c r="B209" s="44" t="s">
        <v>524</v>
      </c>
      <c r="C209" s="45" t="s">
        <v>525</v>
      </c>
      <c r="D209" s="46" t="s">
        <v>654</v>
      </c>
      <c r="E209" s="46" t="s">
        <v>654</v>
      </c>
      <c r="F209" s="46" t="s">
        <v>654</v>
      </c>
      <c r="G209" s="46" t="s">
        <v>654</v>
      </c>
      <c r="H209" s="46" t="s">
        <v>654</v>
      </c>
      <c r="I209" s="46" t="s">
        <v>654</v>
      </c>
      <c r="J209" s="46" t="s">
        <v>654</v>
      </c>
      <c r="K209" s="47" t="s">
        <v>530</v>
      </c>
      <c r="L209" s="45" t="s">
        <v>531</v>
      </c>
      <c r="M209" s="48">
        <v>14</v>
      </c>
      <c r="N209" s="49">
        <v>1</v>
      </c>
      <c r="O209" s="50" t="s">
        <v>654</v>
      </c>
      <c r="P209" s="71">
        <v>36910</v>
      </c>
      <c r="Q209" s="71">
        <v>38050</v>
      </c>
      <c r="R209" s="72" t="s">
        <v>654</v>
      </c>
      <c r="S209" s="53">
        <v>2004</v>
      </c>
      <c r="T209" s="54">
        <v>358000</v>
      </c>
      <c r="U209" s="55">
        <v>913974294</v>
      </c>
      <c r="V209" s="55" t="s">
        <v>56</v>
      </c>
      <c r="W209" s="56" t="s">
        <v>57</v>
      </c>
      <c r="X209" s="57" t="s">
        <v>57</v>
      </c>
      <c r="Y209" s="58">
        <v>1</v>
      </c>
      <c r="Z209" s="117">
        <v>913974294</v>
      </c>
      <c r="AA209" s="59">
        <v>2553</v>
      </c>
      <c r="AB209" s="190">
        <v>2553</v>
      </c>
      <c r="AC209" s="196">
        <v>80</v>
      </c>
      <c r="AD209" s="51">
        <v>10</v>
      </c>
      <c r="AE209" s="207">
        <v>16</v>
      </c>
      <c r="AF209" s="196">
        <v>81</v>
      </c>
      <c r="AG209" s="51">
        <v>10</v>
      </c>
      <c r="AH209" s="207">
        <v>15</v>
      </c>
      <c r="AI209" s="196">
        <v>81</v>
      </c>
      <c r="AJ209" s="51">
        <v>10</v>
      </c>
      <c r="AK209" s="207">
        <v>22</v>
      </c>
      <c r="AL209" s="221" t="s">
        <v>318</v>
      </c>
      <c r="AM209" s="234" t="s">
        <v>656</v>
      </c>
    </row>
    <row r="210" spans="1:39" s="116" customFormat="1" x14ac:dyDescent="0.2">
      <c r="A210" s="100"/>
      <c r="B210" s="100"/>
      <c r="C210" s="101"/>
      <c r="D210" s="102"/>
      <c r="E210" s="103"/>
      <c r="F210" s="103"/>
      <c r="G210" s="103"/>
      <c r="H210" s="103"/>
      <c r="I210" s="103"/>
      <c r="J210" s="104"/>
      <c r="K210" s="101"/>
      <c r="L210" s="100"/>
      <c r="M210" s="105"/>
      <c r="N210" s="106"/>
      <c r="O210" s="106"/>
      <c r="P210" s="106"/>
      <c r="Q210" s="107"/>
      <c r="R210" s="108"/>
      <c r="S210" s="109"/>
      <c r="T210" s="110"/>
      <c r="U210" s="111"/>
      <c r="V210" s="111"/>
      <c r="W210" s="110"/>
      <c r="X210" s="110"/>
      <c r="Y210" s="110"/>
      <c r="Z210" s="112"/>
      <c r="AA210" s="112"/>
      <c r="AB210" s="113"/>
      <c r="AC210" s="198"/>
      <c r="AD210" s="115"/>
      <c r="AE210" s="209"/>
      <c r="AF210" s="198"/>
      <c r="AG210" s="115"/>
      <c r="AH210" s="209"/>
      <c r="AI210" s="198"/>
      <c r="AJ210" s="115"/>
      <c r="AK210" s="209"/>
      <c r="AL210" s="223"/>
      <c r="AM210" s="236"/>
    </row>
    <row r="211" spans="1:39" s="23" customFormat="1" ht="57" x14ac:dyDescent="0.25">
      <c r="A211" s="24" t="s">
        <v>532</v>
      </c>
      <c r="B211" s="25" t="s">
        <v>533</v>
      </c>
      <c r="C211" s="28" t="s">
        <v>534</v>
      </c>
      <c r="D211" s="27" t="s">
        <v>654</v>
      </c>
      <c r="E211" s="27" t="s">
        <v>654</v>
      </c>
      <c r="F211" s="27" t="s">
        <v>318</v>
      </c>
      <c r="G211" s="27" t="s">
        <v>318</v>
      </c>
      <c r="H211" s="27" t="s">
        <v>318</v>
      </c>
      <c r="I211" s="27" t="s">
        <v>318</v>
      </c>
      <c r="J211" s="27" t="s">
        <v>654</v>
      </c>
      <c r="K211" s="28" t="s">
        <v>47</v>
      </c>
      <c r="L211" s="26" t="s">
        <v>535</v>
      </c>
      <c r="M211" s="29">
        <v>5</v>
      </c>
      <c r="N211" s="30">
        <v>1</v>
      </c>
      <c r="O211" s="31" t="s">
        <v>654</v>
      </c>
      <c r="P211" s="33">
        <v>38681</v>
      </c>
      <c r="Q211" s="33">
        <v>39994</v>
      </c>
      <c r="R211" s="67" t="s">
        <v>654</v>
      </c>
      <c r="S211" s="34">
        <v>2009</v>
      </c>
      <c r="T211" s="35">
        <v>496900</v>
      </c>
      <c r="U211" s="68">
        <v>1194924.49</v>
      </c>
      <c r="V211" s="68" t="s">
        <v>49</v>
      </c>
      <c r="W211" s="38">
        <v>1.4047000000000001</v>
      </c>
      <c r="X211" s="39">
        <v>1678510.431103</v>
      </c>
      <c r="Y211" s="40">
        <v>2158.67</v>
      </c>
      <c r="Z211" s="77">
        <v>3623350112.309113</v>
      </c>
      <c r="AA211" s="41">
        <v>7292</v>
      </c>
      <c r="AB211" s="189">
        <v>7292</v>
      </c>
      <c r="AC211" s="195">
        <v>80</v>
      </c>
      <c r="AD211" s="32">
        <v>10</v>
      </c>
      <c r="AE211" s="206">
        <v>16</v>
      </c>
      <c r="AF211" s="195">
        <v>81</v>
      </c>
      <c r="AG211" s="32">
        <v>10</v>
      </c>
      <c r="AH211" s="206">
        <v>15</v>
      </c>
      <c r="AI211" s="195">
        <v>81</v>
      </c>
      <c r="AJ211" s="32">
        <v>10</v>
      </c>
      <c r="AK211" s="206">
        <v>22</v>
      </c>
      <c r="AL211" s="220" t="s">
        <v>318</v>
      </c>
      <c r="AM211" s="233" t="s">
        <v>656</v>
      </c>
    </row>
    <row r="212" spans="1:39" s="116" customFormat="1" x14ac:dyDescent="0.2">
      <c r="A212" s="100"/>
      <c r="B212" s="100"/>
      <c r="C212" s="101"/>
      <c r="D212" s="102"/>
      <c r="E212" s="103"/>
      <c r="F212" s="103"/>
      <c r="G212" s="103"/>
      <c r="H212" s="103"/>
      <c r="I212" s="103"/>
      <c r="J212" s="104"/>
      <c r="K212" s="101"/>
      <c r="L212" s="100"/>
      <c r="M212" s="105"/>
      <c r="N212" s="106"/>
      <c r="O212" s="106"/>
      <c r="P212" s="106"/>
      <c r="Q212" s="107"/>
      <c r="R212" s="108"/>
      <c r="S212" s="109"/>
      <c r="T212" s="110"/>
      <c r="U212" s="111"/>
      <c r="V212" s="111"/>
      <c r="W212" s="110"/>
      <c r="X212" s="110"/>
      <c r="Y212" s="110"/>
      <c r="Z212" s="112"/>
      <c r="AA212" s="112"/>
      <c r="AB212" s="113"/>
      <c r="AC212" s="198"/>
      <c r="AD212" s="115"/>
      <c r="AE212" s="209"/>
      <c r="AF212" s="198"/>
      <c r="AG212" s="115"/>
      <c r="AH212" s="209"/>
      <c r="AI212" s="198"/>
      <c r="AJ212" s="115"/>
      <c r="AK212" s="209"/>
      <c r="AL212" s="223"/>
      <c r="AM212" s="236"/>
    </row>
    <row r="213" spans="1:39" s="116" customFormat="1" x14ac:dyDescent="0.2">
      <c r="A213" s="100"/>
      <c r="B213" s="100"/>
      <c r="C213" s="101"/>
      <c r="D213" s="102"/>
      <c r="E213" s="103"/>
      <c r="F213" s="103"/>
      <c r="G213" s="103"/>
      <c r="H213" s="103"/>
      <c r="I213" s="103"/>
      <c r="J213" s="104"/>
      <c r="K213" s="101"/>
      <c r="L213" s="100"/>
      <c r="M213" s="105"/>
      <c r="N213" s="106"/>
      <c r="O213" s="106"/>
      <c r="P213" s="106"/>
      <c r="Q213" s="107"/>
      <c r="R213" s="108"/>
      <c r="S213" s="109"/>
      <c r="T213" s="110"/>
      <c r="U213" s="111"/>
      <c r="V213" s="111"/>
      <c r="W213" s="110"/>
      <c r="X213" s="110"/>
      <c r="Y213" s="110"/>
      <c r="Z213" s="112"/>
      <c r="AA213" s="112"/>
      <c r="AB213" s="113"/>
      <c r="AC213" s="198"/>
      <c r="AD213" s="115"/>
      <c r="AE213" s="209"/>
      <c r="AF213" s="198"/>
      <c r="AG213" s="115"/>
      <c r="AH213" s="209"/>
      <c r="AI213" s="198"/>
      <c r="AJ213" s="115"/>
      <c r="AK213" s="209"/>
      <c r="AL213" s="223"/>
      <c r="AM213" s="236"/>
    </row>
    <row r="214" spans="1:39" s="23" customFormat="1" ht="99.75" x14ac:dyDescent="0.25">
      <c r="A214" s="177" t="s">
        <v>532</v>
      </c>
      <c r="B214" s="178" t="s">
        <v>536</v>
      </c>
      <c r="C214" s="179" t="s">
        <v>537</v>
      </c>
      <c r="D214" s="81" t="s">
        <v>654</v>
      </c>
      <c r="E214" s="81" t="s">
        <v>654</v>
      </c>
      <c r="F214" s="81" t="s">
        <v>318</v>
      </c>
      <c r="G214" s="81" t="s">
        <v>318</v>
      </c>
      <c r="H214" s="81" t="s">
        <v>318</v>
      </c>
      <c r="I214" s="81" t="s">
        <v>318</v>
      </c>
      <c r="J214" s="81" t="s">
        <v>654</v>
      </c>
      <c r="K214" s="82" t="s">
        <v>355</v>
      </c>
      <c r="L214" s="80" t="s">
        <v>538</v>
      </c>
      <c r="M214" s="83">
        <v>6</v>
      </c>
      <c r="N214" s="84">
        <v>0.9</v>
      </c>
      <c r="O214" s="85" t="s">
        <v>654</v>
      </c>
      <c r="P214" s="87">
        <v>38341</v>
      </c>
      <c r="Q214" s="87">
        <v>40694</v>
      </c>
      <c r="R214" s="88" t="s">
        <v>654</v>
      </c>
      <c r="S214" s="89">
        <v>2011</v>
      </c>
      <c r="T214" s="90">
        <v>535600</v>
      </c>
      <c r="U214" s="91">
        <v>5410438796</v>
      </c>
      <c r="V214" s="91" t="s">
        <v>56</v>
      </c>
      <c r="W214" s="92" t="s">
        <v>57</v>
      </c>
      <c r="X214" s="93" t="s">
        <v>57</v>
      </c>
      <c r="Y214" s="94">
        <v>1</v>
      </c>
      <c r="Z214" s="95">
        <v>5410438796</v>
      </c>
      <c r="AA214" s="96">
        <v>10102</v>
      </c>
      <c r="AB214" s="191">
        <v>9092</v>
      </c>
      <c r="AC214" s="197"/>
      <c r="AD214" s="86"/>
      <c r="AE214" s="208"/>
      <c r="AF214" s="197">
        <v>81</v>
      </c>
      <c r="AG214" s="86">
        <v>10</v>
      </c>
      <c r="AH214" s="208">
        <v>15</v>
      </c>
      <c r="AI214" s="197">
        <v>81</v>
      </c>
      <c r="AJ214" s="86">
        <v>10</v>
      </c>
      <c r="AK214" s="208">
        <v>22</v>
      </c>
      <c r="AL214" s="222" t="s">
        <v>318</v>
      </c>
      <c r="AM214" s="235" t="s">
        <v>656</v>
      </c>
    </row>
    <row r="215" spans="1:39" s="23" customFormat="1" ht="57" x14ac:dyDescent="0.25">
      <c r="A215" s="4" t="s">
        <v>539</v>
      </c>
      <c r="B215" s="5" t="s">
        <v>540</v>
      </c>
      <c r="C215" s="8" t="s">
        <v>534</v>
      </c>
      <c r="D215" s="7" t="s">
        <v>318</v>
      </c>
      <c r="E215" s="7" t="s">
        <v>318</v>
      </c>
      <c r="F215" s="7" t="s">
        <v>654</v>
      </c>
      <c r="G215" s="7" t="s">
        <v>318</v>
      </c>
      <c r="H215" s="7" t="s">
        <v>654</v>
      </c>
      <c r="I215" s="7" t="s">
        <v>318</v>
      </c>
      <c r="J215" s="7" t="s">
        <v>318</v>
      </c>
      <c r="K215" s="8" t="s">
        <v>47</v>
      </c>
      <c r="L215" s="6" t="s">
        <v>535</v>
      </c>
      <c r="M215" s="9">
        <v>5</v>
      </c>
      <c r="N215" s="61">
        <v>1</v>
      </c>
      <c r="O215" s="62" t="s">
        <v>654</v>
      </c>
      <c r="P215" s="74">
        <v>38681</v>
      </c>
      <c r="Q215" s="74">
        <v>39994</v>
      </c>
      <c r="R215" s="180" t="s">
        <v>654</v>
      </c>
      <c r="S215" s="64">
        <v>2009</v>
      </c>
      <c r="T215" s="14">
        <v>496900</v>
      </c>
      <c r="U215" s="65">
        <v>1194924.49</v>
      </c>
      <c r="V215" s="65" t="s">
        <v>49</v>
      </c>
      <c r="W215" s="17">
        <v>1.4047000000000001</v>
      </c>
      <c r="X215" s="18">
        <v>1678510.431103</v>
      </c>
      <c r="Y215" s="19">
        <v>2158.67</v>
      </c>
      <c r="Z215" s="76">
        <v>3623350112.309113</v>
      </c>
      <c r="AA215" s="20">
        <v>7292</v>
      </c>
      <c r="AB215" s="188">
        <v>7292</v>
      </c>
      <c r="AC215" s="194">
        <v>80</v>
      </c>
      <c r="AD215" s="11">
        <v>10</v>
      </c>
      <c r="AE215" s="205">
        <v>16</v>
      </c>
      <c r="AF215" s="194">
        <v>81</v>
      </c>
      <c r="AG215" s="11">
        <v>10</v>
      </c>
      <c r="AH215" s="205">
        <v>15</v>
      </c>
      <c r="AI215" s="194">
        <v>81</v>
      </c>
      <c r="AJ215" s="11">
        <v>10</v>
      </c>
      <c r="AK215" s="205">
        <v>22</v>
      </c>
      <c r="AL215" s="219" t="s">
        <v>318</v>
      </c>
      <c r="AM215" s="232" t="s">
        <v>656</v>
      </c>
    </row>
    <row r="216" spans="1:39" s="116" customFormat="1" x14ac:dyDescent="0.2">
      <c r="A216" s="100"/>
      <c r="B216" s="100"/>
      <c r="C216" s="101"/>
      <c r="D216" s="102"/>
      <c r="E216" s="103"/>
      <c r="F216" s="103"/>
      <c r="G216" s="103"/>
      <c r="H216" s="103"/>
      <c r="I216" s="103"/>
      <c r="J216" s="104"/>
      <c r="K216" s="101"/>
      <c r="L216" s="100"/>
      <c r="M216" s="105"/>
      <c r="N216" s="106"/>
      <c r="O216" s="106"/>
      <c r="P216" s="106"/>
      <c r="Q216" s="107"/>
      <c r="R216" s="108"/>
      <c r="S216" s="109"/>
      <c r="T216" s="110"/>
      <c r="U216" s="111"/>
      <c r="V216" s="111"/>
      <c r="W216" s="110"/>
      <c r="X216" s="110"/>
      <c r="Y216" s="110"/>
      <c r="Z216" s="112"/>
      <c r="AA216" s="112"/>
      <c r="AB216" s="113"/>
      <c r="AC216" s="198"/>
      <c r="AD216" s="115"/>
      <c r="AE216" s="209"/>
      <c r="AF216" s="198"/>
      <c r="AG216" s="115"/>
      <c r="AH216" s="209"/>
      <c r="AI216" s="198"/>
      <c r="AJ216" s="115"/>
      <c r="AK216" s="209"/>
      <c r="AL216" s="223"/>
      <c r="AM216" s="236"/>
    </row>
    <row r="217" spans="1:39" s="116" customFormat="1" x14ac:dyDescent="0.2">
      <c r="A217" s="100"/>
      <c r="B217" s="100"/>
      <c r="C217" s="101"/>
      <c r="D217" s="102"/>
      <c r="E217" s="103"/>
      <c r="F217" s="103"/>
      <c r="G217" s="103"/>
      <c r="H217" s="103"/>
      <c r="I217" s="103"/>
      <c r="J217" s="104"/>
      <c r="K217" s="101"/>
      <c r="L217" s="100"/>
      <c r="M217" s="105"/>
      <c r="N217" s="106"/>
      <c r="O217" s="106"/>
      <c r="P217" s="106"/>
      <c r="Q217" s="107"/>
      <c r="R217" s="108"/>
      <c r="S217" s="109"/>
      <c r="T217" s="110"/>
      <c r="U217" s="111"/>
      <c r="V217" s="111"/>
      <c r="W217" s="110"/>
      <c r="X217" s="110"/>
      <c r="Y217" s="110"/>
      <c r="Z217" s="112"/>
      <c r="AA217" s="112"/>
      <c r="AB217" s="113"/>
      <c r="AC217" s="198"/>
      <c r="AD217" s="115"/>
      <c r="AE217" s="209"/>
      <c r="AF217" s="198"/>
      <c r="AG217" s="115"/>
      <c r="AH217" s="209"/>
      <c r="AI217" s="198"/>
      <c r="AJ217" s="115"/>
      <c r="AK217" s="209"/>
      <c r="AL217" s="223"/>
      <c r="AM217" s="236"/>
    </row>
    <row r="218" spans="1:39" s="116" customFormat="1" x14ac:dyDescent="0.2">
      <c r="A218" s="100"/>
      <c r="B218" s="100"/>
      <c r="C218" s="101"/>
      <c r="D218" s="102"/>
      <c r="E218" s="103"/>
      <c r="F218" s="103"/>
      <c r="G218" s="103"/>
      <c r="H218" s="103"/>
      <c r="I218" s="103"/>
      <c r="J218" s="104"/>
      <c r="K218" s="101"/>
      <c r="L218" s="100"/>
      <c r="M218" s="105"/>
      <c r="N218" s="106"/>
      <c r="O218" s="106"/>
      <c r="P218" s="106"/>
      <c r="Q218" s="107"/>
      <c r="R218" s="108"/>
      <c r="S218" s="109"/>
      <c r="T218" s="110"/>
      <c r="U218" s="111"/>
      <c r="V218" s="111"/>
      <c r="W218" s="110"/>
      <c r="X218" s="110"/>
      <c r="Y218" s="110"/>
      <c r="Z218" s="112"/>
      <c r="AA218" s="112"/>
      <c r="AB218" s="113"/>
      <c r="AC218" s="198"/>
      <c r="AD218" s="115"/>
      <c r="AE218" s="209"/>
      <c r="AF218" s="198"/>
      <c r="AG218" s="115"/>
      <c r="AH218" s="209"/>
      <c r="AI218" s="198"/>
      <c r="AJ218" s="115"/>
      <c r="AK218" s="209"/>
      <c r="AL218" s="223"/>
      <c r="AM218" s="236"/>
    </row>
    <row r="219" spans="1:39" s="116" customFormat="1" ht="99.75" x14ac:dyDescent="0.25">
      <c r="A219" s="177" t="s">
        <v>539</v>
      </c>
      <c r="B219" s="178" t="s">
        <v>541</v>
      </c>
      <c r="C219" s="179" t="s">
        <v>537</v>
      </c>
      <c r="D219" s="81" t="s">
        <v>318</v>
      </c>
      <c r="E219" s="81" t="s">
        <v>318</v>
      </c>
      <c r="F219" s="81" t="s">
        <v>654</v>
      </c>
      <c r="G219" s="81" t="s">
        <v>318</v>
      </c>
      <c r="H219" s="81" t="s">
        <v>654</v>
      </c>
      <c r="I219" s="81" t="s">
        <v>318</v>
      </c>
      <c r="J219" s="81" t="s">
        <v>318</v>
      </c>
      <c r="K219" s="82" t="s">
        <v>355</v>
      </c>
      <c r="L219" s="80" t="s">
        <v>538</v>
      </c>
      <c r="M219" s="83">
        <v>6</v>
      </c>
      <c r="N219" s="84">
        <v>0.9</v>
      </c>
      <c r="O219" s="85" t="s">
        <v>654</v>
      </c>
      <c r="P219" s="87">
        <v>38341</v>
      </c>
      <c r="Q219" s="87">
        <v>40694</v>
      </c>
      <c r="R219" s="181" t="s">
        <v>654</v>
      </c>
      <c r="S219" s="89">
        <v>2011</v>
      </c>
      <c r="T219" s="90">
        <v>535600</v>
      </c>
      <c r="U219" s="91">
        <v>5410438796</v>
      </c>
      <c r="V219" s="91" t="s">
        <v>56</v>
      </c>
      <c r="W219" s="92" t="s">
        <v>57</v>
      </c>
      <c r="X219" s="93" t="s">
        <v>57</v>
      </c>
      <c r="Y219" s="94">
        <v>1</v>
      </c>
      <c r="Z219" s="95">
        <v>5410438796</v>
      </c>
      <c r="AA219" s="96">
        <v>10102</v>
      </c>
      <c r="AB219" s="191">
        <v>9092</v>
      </c>
      <c r="AC219" s="197"/>
      <c r="AD219" s="86"/>
      <c r="AE219" s="208"/>
      <c r="AF219" s="197">
        <v>81</v>
      </c>
      <c r="AG219" s="86">
        <v>10</v>
      </c>
      <c r="AH219" s="208">
        <v>15</v>
      </c>
      <c r="AI219" s="197">
        <v>81</v>
      </c>
      <c r="AJ219" s="86">
        <v>10</v>
      </c>
      <c r="AK219" s="208">
        <v>22</v>
      </c>
      <c r="AL219" s="222" t="s">
        <v>318</v>
      </c>
      <c r="AM219" s="235" t="s">
        <v>656</v>
      </c>
    </row>
    <row r="220" spans="1:39" s="116" customFormat="1" ht="99.75" x14ac:dyDescent="0.25">
      <c r="A220" s="4" t="s">
        <v>542</v>
      </c>
      <c r="B220" s="5" t="s">
        <v>543</v>
      </c>
      <c r="C220" s="8" t="s">
        <v>537</v>
      </c>
      <c r="D220" s="7" t="s">
        <v>318</v>
      </c>
      <c r="E220" s="7" t="s">
        <v>318</v>
      </c>
      <c r="F220" s="7" t="s">
        <v>318</v>
      </c>
      <c r="G220" s="7" t="s">
        <v>654</v>
      </c>
      <c r="H220" s="7" t="s">
        <v>318</v>
      </c>
      <c r="I220" s="7" t="s">
        <v>654</v>
      </c>
      <c r="J220" s="7" t="s">
        <v>318</v>
      </c>
      <c r="K220" s="8" t="s">
        <v>355</v>
      </c>
      <c r="L220" s="6" t="s">
        <v>538</v>
      </c>
      <c r="M220" s="9">
        <v>6</v>
      </c>
      <c r="N220" s="61">
        <v>0.9</v>
      </c>
      <c r="O220" s="62" t="s">
        <v>654</v>
      </c>
      <c r="P220" s="74">
        <v>38341</v>
      </c>
      <c r="Q220" s="74">
        <v>40694</v>
      </c>
      <c r="R220" s="180" t="s">
        <v>654</v>
      </c>
      <c r="S220" s="64">
        <v>2011</v>
      </c>
      <c r="T220" s="14">
        <v>535600</v>
      </c>
      <c r="U220" s="65">
        <v>5410438796</v>
      </c>
      <c r="V220" s="65" t="s">
        <v>56</v>
      </c>
      <c r="W220" s="17" t="s">
        <v>57</v>
      </c>
      <c r="X220" s="18" t="s">
        <v>57</v>
      </c>
      <c r="Y220" s="19">
        <v>1</v>
      </c>
      <c r="Z220" s="76">
        <v>5410438796</v>
      </c>
      <c r="AA220" s="20">
        <v>10102</v>
      </c>
      <c r="AB220" s="188">
        <v>9092</v>
      </c>
      <c r="AC220" s="194"/>
      <c r="AD220" s="11"/>
      <c r="AE220" s="205"/>
      <c r="AF220" s="194">
        <v>81</v>
      </c>
      <c r="AG220" s="11">
        <v>10</v>
      </c>
      <c r="AH220" s="205">
        <v>15</v>
      </c>
      <c r="AI220" s="194">
        <v>81</v>
      </c>
      <c r="AJ220" s="11">
        <v>10</v>
      </c>
      <c r="AK220" s="205">
        <v>22</v>
      </c>
      <c r="AL220" s="219" t="s">
        <v>318</v>
      </c>
      <c r="AM220" s="232" t="s">
        <v>656</v>
      </c>
    </row>
    <row r="221" spans="1:39" s="116" customFormat="1" ht="57" x14ac:dyDescent="0.25">
      <c r="A221" s="24" t="s">
        <v>542</v>
      </c>
      <c r="B221" s="25" t="s">
        <v>543</v>
      </c>
      <c r="C221" s="28" t="s">
        <v>537</v>
      </c>
      <c r="D221" s="27" t="s">
        <v>318</v>
      </c>
      <c r="E221" s="27" t="s">
        <v>318</v>
      </c>
      <c r="F221" s="27" t="s">
        <v>318</v>
      </c>
      <c r="G221" s="27" t="s">
        <v>654</v>
      </c>
      <c r="H221" s="27" t="s">
        <v>318</v>
      </c>
      <c r="I221" s="27" t="s">
        <v>654</v>
      </c>
      <c r="J221" s="27" t="s">
        <v>318</v>
      </c>
      <c r="K221" s="28" t="s">
        <v>544</v>
      </c>
      <c r="L221" s="26" t="s">
        <v>545</v>
      </c>
      <c r="M221" s="29" t="s">
        <v>74</v>
      </c>
      <c r="N221" s="30">
        <v>0.45</v>
      </c>
      <c r="O221" s="31" t="s">
        <v>654</v>
      </c>
      <c r="P221" s="66">
        <v>39125</v>
      </c>
      <c r="Q221" s="66">
        <v>42012</v>
      </c>
      <c r="R221" s="182" t="s">
        <v>654</v>
      </c>
      <c r="S221" s="34">
        <v>2015</v>
      </c>
      <c r="T221" s="35">
        <v>644350</v>
      </c>
      <c r="U221" s="68">
        <v>15319357701</v>
      </c>
      <c r="V221" s="68" t="s">
        <v>56</v>
      </c>
      <c r="W221" s="38" t="s">
        <v>57</v>
      </c>
      <c r="X221" s="39" t="s">
        <v>57</v>
      </c>
      <c r="Y221" s="40">
        <v>1</v>
      </c>
      <c r="Z221" s="77">
        <v>15319357701</v>
      </c>
      <c r="AA221" s="41">
        <v>23775</v>
      </c>
      <c r="AB221" s="189">
        <v>10699</v>
      </c>
      <c r="AC221" s="195"/>
      <c r="AD221" s="32"/>
      <c r="AE221" s="206"/>
      <c r="AF221" s="195"/>
      <c r="AG221" s="32"/>
      <c r="AH221" s="206"/>
      <c r="AI221" s="195"/>
      <c r="AJ221" s="32"/>
      <c r="AK221" s="206"/>
      <c r="AL221" s="220" t="s">
        <v>654</v>
      </c>
      <c r="AM221" s="233" t="s">
        <v>656</v>
      </c>
    </row>
    <row r="222" spans="1:39" s="116" customFormat="1" x14ac:dyDescent="0.2">
      <c r="A222" s="100"/>
      <c r="B222" s="100"/>
      <c r="C222" s="101"/>
      <c r="D222" s="102"/>
      <c r="E222" s="103"/>
      <c r="F222" s="103"/>
      <c r="G222" s="103"/>
      <c r="H222" s="103"/>
      <c r="I222" s="103"/>
      <c r="J222" s="104"/>
      <c r="K222" s="101"/>
      <c r="L222" s="100"/>
      <c r="M222" s="105"/>
      <c r="N222" s="106"/>
      <c r="O222" s="106"/>
      <c r="P222" s="106"/>
      <c r="Q222" s="107"/>
      <c r="R222" s="108"/>
      <c r="S222" s="109"/>
      <c r="T222" s="110"/>
      <c r="U222" s="111"/>
      <c r="V222" s="111"/>
      <c r="W222" s="110"/>
      <c r="X222" s="110"/>
      <c r="Y222" s="110"/>
      <c r="Z222" s="112"/>
      <c r="AA222" s="112"/>
      <c r="AB222" s="113"/>
      <c r="AC222" s="198"/>
      <c r="AD222" s="115"/>
      <c r="AE222" s="209"/>
      <c r="AF222" s="198"/>
      <c r="AG222" s="115"/>
      <c r="AH222" s="209"/>
      <c r="AI222" s="198"/>
      <c r="AJ222" s="115"/>
      <c r="AK222" s="209"/>
      <c r="AL222" s="223"/>
      <c r="AM222" s="236"/>
    </row>
    <row r="223" spans="1:39" s="116" customFormat="1" ht="57" x14ac:dyDescent="0.25">
      <c r="A223" s="24" t="s">
        <v>542</v>
      </c>
      <c r="B223" s="25" t="s">
        <v>546</v>
      </c>
      <c r="C223" s="28" t="s">
        <v>534</v>
      </c>
      <c r="D223" s="27" t="s">
        <v>318</v>
      </c>
      <c r="E223" s="27" t="s">
        <v>318</v>
      </c>
      <c r="F223" s="27" t="s">
        <v>318</v>
      </c>
      <c r="G223" s="27" t="s">
        <v>654</v>
      </c>
      <c r="H223" s="27" t="s">
        <v>318</v>
      </c>
      <c r="I223" s="27" t="s">
        <v>654</v>
      </c>
      <c r="J223" s="27" t="s">
        <v>318</v>
      </c>
      <c r="K223" s="28" t="s">
        <v>47</v>
      </c>
      <c r="L223" s="26" t="s">
        <v>535</v>
      </c>
      <c r="M223" s="29">
        <v>5</v>
      </c>
      <c r="N223" s="30">
        <v>1</v>
      </c>
      <c r="O223" s="31" t="s">
        <v>654</v>
      </c>
      <c r="P223" s="66">
        <v>38681</v>
      </c>
      <c r="Q223" s="66">
        <v>39994</v>
      </c>
      <c r="R223" s="182" t="s">
        <v>654</v>
      </c>
      <c r="S223" s="34">
        <v>2009</v>
      </c>
      <c r="T223" s="35">
        <v>496900</v>
      </c>
      <c r="U223" s="68">
        <v>1194924.49</v>
      </c>
      <c r="V223" s="68" t="s">
        <v>49</v>
      </c>
      <c r="W223" s="38">
        <v>1.4047000000000001</v>
      </c>
      <c r="X223" s="39">
        <v>1678510.431103</v>
      </c>
      <c r="Y223" s="40">
        <v>2158.67</v>
      </c>
      <c r="Z223" s="77">
        <v>3623350112.309113</v>
      </c>
      <c r="AA223" s="41">
        <v>7292</v>
      </c>
      <c r="AB223" s="189">
        <v>7292</v>
      </c>
      <c r="AC223" s="195">
        <v>80</v>
      </c>
      <c r="AD223" s="32">
        <v>10</v>
      </c>
      <c r="AE223" s="206">
        <v>16</v>
      </c>
      <c r="AF223" s="195">
        <v>81</v>
      </c>
      <c r="AG223" s="32">
        <v>10</v>
      </c>
      <c r="AH223" s="206">
        <v>15</v>
      </c>
      <c r="AI223" s="195">
        <v>81</v>
      </c>
      <c r="AJ223" s="32">
        <v>10</v>
      </c>
      <c r="AK223" s="206">
        <v>22</v>
      </c>
      <c r="AL223" s="220" t="s">
        <v>318</v>
      </c>
      <c r="AM223" s="233" t="s">
        <v>656</v>
      </c>
    </row>
    <row r="224" spans="1:39" s="116" customFormat="1" x14ac:dyDescent="0.2">
      <c r="A224" s="100"/>
      <c r="B224" s="100"/>
      <c r="C224" s="101"/>
      <c r="D224" s="102"/>
      <c r="E224" s="103"/>
      <c r="F224" s="103"/>
      <c r="G224" s="103"/>
      <c r="H224" s="103"/>
      <c r="I224" s="103"/>
      <c r="J224" s="104"/>
      <c r="K224" s="101"/>
      <c r="L224" s="100"/>
      <c r="M224" s="105"/>
      <c r="N224" s="106"/>
      <c r="O224" s="106"/>
      <c r="P224" s="106"/>
      <c r="Q224" s="107"/>
      <c r="R224" s="108"/>
      <c r="S224" s="109"/>
      <c r="T224" s="110"/>
      <c r="U224" s="111"/>
      <c r="V224" s="111"/>
      <c r="W224" s="110"/>
      <c r="X224" s="110"/>
      <c r="Y224" s="110"/>
      <c r="Z224" s="112"/>
      <c r="AA224" s="112"/>
      <c r="AB224" s="113"/>
      <c r="AC224" s="198"/>
      <c r="AD224" s="115"/>
      <c r="AE224" s="209"/>
      <c r="AF224" s="198"/>
      <c r="AG224" s="115"/>
      <c r="AH224" s="209"/>
      <c r="AI224" s="198"/>
      <c r="AJ224" s="115"/>
      <c r="AK224" s="209"/>
      <c r="AL224" s="223"/>
      <c r="AM224" s="236"/>
    </row>
    <row r="225" spans="1:40" s="116" customFormat="1" x14ac:dyDescent="0.2">
      <c r="A225" s="100"/>
      <c r="B225" s="100"/>
      <c r="C225" s="101"/>
      <c r="D225" s="102"/>
      <c r="E225" s="103"/>
      <c r="F225" s="103"/>
      <c r="G225" s="103"/>
      <c r="H225" s="103"/>
      <c r="I225" s="103"/>
      <c r="J225" s="104"/>
      <c r="K225" s="101"/>
      <c r="L225" s="100"/>
      <c r="M225" s="105"/>
      <c r="N225" s="106"/>
      <c r="O225" s="106"/>
      <c r="P225" s="106"/>
      <c r="Q225" s="107"/>
      <c r="R225" s="108"/>
      <c r="S225" s="109"/>
      <c r="T225" s="110"/>
      <c r="U225" s="111"/>
      <c r="V225" s="111"/>
      <c r="W225" s="110"/>
      <c r="X225" s="110"/>
      <c r="Y225" s="110"/>
      <c r="Z225" s="112"/>
      <c r="AA225" s="112"/>
      <c r="AB225" s="113"/>
      <c r="AC225" s="198"/>
      <c r="AD225" s="115"/>
      <c r="AE225" s="209"/>
      <c r="AF225" s="198"/>
      <c r="AG225" s="115"/>
      <c r="AH225" s="209"/>
      <c r="AI225" s="198"/>
      <c r="AJ225" s="115"/>
      <c r="AK225" s="209"/>
      <c r="AL225" s="223"/>
      <c r="AM225" s="236"/>
    </row>
    <row r="226" spans="1:40" s="116" customFormat="1" ht="42.75" x14ac:dyDescent="0.25">
      <c r="A226" s="4" t="s">
        <v>547</v>
      </c>
      <c r="B226" s="5" t="s">
        <v>548</v>
      </c>
      <c r="C226" s="8" t="s">
        <v>549</v>
      </c>
      <c r="D226" s="7" t="s">
        <v>654</v>
      </c>
      <c r="E226" s="7" t="s">
        <v>654</v>
      </c>
      <c r="F226" s="7" t="s">
        <v>654</v>
      </c>
      <c r="G226" s="7" t="s">
        <v>318</v>
      </c>
      <c r="H226" s="7" t="s">
        <v>654</v>
      </c>
      <c r="I226" s="7" t="s">
        <v>654</v>
      </c>
      <c r="J226" s="7" t="s">
        <v>654</v>
      </c>
      <c r="K226" s="8" t="s">
        <v>355</v>
      </c>
      <c r="L226" s="6" t="s">
        <v>550</v>
      </c>
      <c r="M226" s="9">
        <v>23</v>
      </c>
      <c r="N226" s="61">
        <v>0.2</v>
      </c>
      <c r="O226" s="62" t="s">
        <v>654</v>
      </c>
      <c r="P226" s="74">
        <v>40079</v>
      </c>
      <c r="Q226" s="74">
        <v>42093</v>
      </c>
      <c r="R226" s="180" t="s">
        <v>654</v>
      </c>
      <c r="S226" s="64">
        <v>2015</v>
      </c>
      <c r="T226" s="14">
        <v>644350</v>
      </c>
      <c r="U226" s="65">
        <v>13938827036</v>
      </c>
      <c r="V226" s="65" t="s">
        <v>56</v>
      </c>
      <c r="W226" s="17" t="s">
        <v>57</v>
      </c>
      <c r="X226" s="18" t="s">
        <v>57</v>
      </c>
      <c r="Y226" s="19">
        <v>1</v>
      </c>
      <c r="Z226" s="76">
        <v>13938827036</v>
      </c>
      <c r="AA226" s="20">
        <v>21632</v>
      </c>
      <c r="AB226" s="188">
        <v>4326</v>
      </c>
      <c r="AC226" s="199">
        <v>80</v>
      </c>
      <c r="AD226" s="118">
        <v>10</v>
      </c>
      <c r="AE226" s="210">
        <v>16</v>
      </c>
      <c r="AF226" s="199">
        <v>81</v>
      </c>
      <c r="AG226" s="118">
        <v>10</v>
      </c>
      <c r="AH226" s="210">
        <v>15</v>
      </c>
      <c r="AI226" s="199">
        <v>81</v>
      </c>
      <c r="AJ226" s="118">
        <v>10</v>
      </c>
      <c r="AK226" s="210">
        <v>22</v>
      </c>
      <c r="AL226" s="219" t="s">
        <v>318</v>
      </c>
      <c r="AM226" s="232" t="s">
        <v>656</v>
      </c>
      <c r="AN226" s="183">
        <v>2787458100</v>
      </c>
    </row>
    <row r="227" spans="1:40" s="116" customFormat="1" ht="42.75" x14ac:dyDescent="0.25">
      <c r="A227" s="24" t="s">
        <v>547</v>
      </c>
      <c r="B227" s="25" t="s">
        <v>548</v>
      </c>
      <c r="C227" s="28" t="s">
        <v>549</v>
      </c>
      <c r="D227" s="27" t="s">
        <v>654</v>
      </c>
      <c r="E227" s="27" t="s">
        <v>654</v>
      </c>
      <c r="F227" s="27" t="s">
        <v>654</v>
      </c>
      <c r="G227" s="27" t="s">
        <v>318</v>
      </c>
      <c r="H227" s="27" t="s">
        <v>654</v>
      </c>
      <c r="I227" s="27" t="s">
        <v>654</v>
      </c>
      <c r="J227" s="27" t="s">
        <v>654</v>
      </c>
      <c r="K227" s="28" t="s">
        <v>355</v>
      </c>
      <c r="L227" s="26" t="s">
        <v>551</v>
      </c>
      <c r="M227" s="29" t="s">
        <v>74</v>
      </c>
      <c r="N227" s="30">
        <v>0.4</v>
      </c>
      <c r="O227" s="31" t="s">
        <v>654</v>
      </c>
      <c r="P227" s="66">
        <v>41257</v>
      </c>
      <c r="Q227" s="66">
        <v>42094</v>
      </c>
      <c r="R227" s="182" t="s">
        <v>654</v>
      </c>
      <c r="S227" s="34">
        <v>2015</v>
      </c>
      <c r="T227" s="35">
        <v>644350</v>
      </c>
      <c r="U227" s="68">
        <v>3281113149</v>
      </c>
      <c r="V227" s="68" t="s">
        <v>56</v>
      </c>
      <c r="W227" s="38" t="s">
        <v>57</v>
      </c>
      <c r="X227" s="39" t="s">
        <v>57</v>
      </c>
      <c r="Y227" s="40">
        <v>1</v>
      </c>
      <c r="Z227" s="77">
        <v>3281113149</v>
      </c>
      <c r="AA227" s="41">
        <v>5092</v>
      </c>
      <c r="AB227" s="189">
        <v>2037</v>
      </c>
      <c r="AC227" s="195"/>
      <c r="AD227" s="32"/>
      <c r="AE227" s="206"/>
      <c r="AF227" s="195"/>
      <c r="AG227" s="32"/>
      <c r="AH227" s="206"/>
      <c r="AI227" s="195"/>
      <c r="AJ227" s="32"/>
      <c r="AK227" s="206"/>
      <c r="AL227" s="220" t="s">
        <v>654</v>
      </c>
      <c r="AM227" s="233" t="s">
        <v>656</v>
      </c>
      <c r="AN227" s="183">
        <v>1312540950</v>
      </c>
    </row>
    <row r="228" spans="1:40" s="116" customFormat="1" x14ac:dyDescent="0.2">
      <c r="A228" s="100"/>
      <c r="B228" s="100"/>
      <c r="C228" s="101"/>
      <c r="D228" s="102"/>
      <c r="E228" s="103"/>
      <c r="F228" s="103"/>
      <c r="G228" s="103"/>
      <c r="H228" s="103"/>
      <c r="I228" s="103"/>
      <c r="J228" s="104"/>
      <c r="K228" s="101"/>
      <c r="L228" s="100"/>
      <c r="M228" s="105"/>
      <c r="N228" s="106"/>
      <c r="O228" s="106"/>
      <c r="P228" s="106"/>
      <c r="Q228" s="107"/>
      <c r="R228" s="108"/>
      <c r="S228" s="109"/>
      <c r="T228" s="110"/>
      <c r="U228" s="111"/>
      <c r="V228" s="111"/>
      <c r="W228" s="110"/>
      <c r="X228" s="110"/>
      <c r="Y228" s="110"/>
      <c r="Z228" s="112"/>
      <c r="AA228" s="112"/>
      <c r="AB228" s="113"/>
      <c r="AC228" s="198"/>
      <c r="AD228" s="115"/>
      <c r="AE228" s="209"/>
      <c r="AF228" s="198"/>
      <c r="AG228" s="115"/>
      <c r="AH228" s="209"/>
      <c r="AI228" s="198"/>
      <c r="AJ228" s="115"/>
      <c r="AK228" s="209"/>
      <c r="AL228" s="223"/>
      <c r="AM228" s="236"/>
    </row>
    <row r="229" spans="1:40" s="116" customFormat="1" ht="57" x14ac:dyDescent="0.25">
      <c r="A229" s="24" t="s">
        <v>547</v>
      </c>
      <c r="B229" s="25" t="s">
        <v>548</v>
      </c>
      <c r="C229" s="28" t="s">
        <v>549</v>
      </c>
      <c r="D229" s="27" t="s">
        <v>654</v>
      </c>
      <c r="E229" s="27" t="s">
        <v>654</v>
      </c>
      <c r="F229" s="27" t="s">
        <v>654</v>
      </c>
      <c r="G229" s="27" t="s">
        <v>318</v>
      </c>
      <c r="H229" s="27" t="s">
        <v>654</v>
      </c>
      <c r="I229" s="27" t="s">
        <v>654</v>
      </c>
      <c r="J229" s="27" t="s">
        <v>654</v>
      </c>
      <c r="K229" s="28" t="s">
        <v>86</v>
      </c>
      <c r="L229" s="26" t="s">
        <v>552</v>
      </c>
      <c r="M229" s="29">
        <v>1</v>
      </c>
      <c r="N229" s="30">
        <v>0.7</v>
      </c>
      <c r="O229" s="31" t="s">
        <v>654</v>
      </c>
      <c r="P229" s="66">
        <v>39426</v>
      </c>
      <c r="Q229" s="66">
        <v>40219</v>
      </c>
      <c r="R229" s="182" t="s">
        <v>654</v>
      </c>
      <c r="S229" s="34">
        <v>2010</v>
      </c>
      <c r="T229" s="35">
        <v>515000</v>
      </c>
      <c r="U229" s="68">
        <v>2014584790</v>
      </c>
      <c r="V229" s="68" t="s">
        <v>56</v>
      </c>
      <c r="W229" s="38" t="s">
        <v>57</v>
      </c>
      <c r="X229" s="39" t="s">
        <v>57</v>
      </c>
      <c r="Y229" s="40">
        <v>1</v>
      </c>
      <c r="Z229" s="77">
        <v>2014584790</v>
      </c>
      <c r="AA229" s="41">
        <v>3912</v>
      </c>
      <c r="AB229" s="189">
        <v>2738</v>
      </c>
      <c r="AC229" s="195">
        <v>80</v>
      </c>
      <c r="AD229" s="32">
        <v>10</v>
      </c>
      <c r="AE229" s="206">
        <v>16</v>
      </c>
      <c r="AF229" s="195">
        <v>81</v>
      </c>
      <c r="AG229" s="32">
        <v>10</v>
      </c>
      <c r="AH229" s="206">
        <v>15</v>
      </c>
      <c r="AI229" s="195">
        <v>81</v>
      </c>
      <c r="AJ229" s="32">
        <v>10</v>
      </c>
      <c r="AK229" s="206">
        <v>22</v>
      </c>
      <c r="AL229" s="220" t="s">
        <v>318</v>
      </c>
      <c r="AM229" s="233" t="s">
        <v>656</v>
      </c>
      <c r="AN229" s="183">
        <v>1410070000</v>
      </c>
    </row>
    <row r="230" spans="1:40" s="116" customFormat="1" ht="42.75" x14ac:dyDescent="0.25">
      <c r="A230" s="24" t="s">
        <v>547</v>
      </c>
      <c r="B230" s="25" t="s">
        <v>553</v>
      </c>
      <c r="C230" s="26" t="s">
        <v>554</v>
      </c>
      <c r="D230" s="27" t="s">
        <v>654</v>
      </c>
      <c r="E230" s="27" t="s">
        <v>654</v>
      </c>
      <c r="F230" s="27" t="s">
        <v>654</v>
      </c>
      <c r="G230" s="27" t="s">
        <v>318</v>
      </c>
      <c r="H230" s="27" t="s">
        <v>654</v>
      </c>
      <c r="I230" s="27" t="s">
        <v>654</v>
      </c>
      <c r="J230" s="27" t="s">
        <v>654</v>
      </c>
      <c r="K230" s="28" t="s">
        <v>555</v>
      </c>
      <c r="L230" s="26" t="s">
        <v>556</v>
      </c>
      <c r="M230" s="29">
        <v>3</v>
      </c>
      <c r="N230" s="30">
        <v>1</v>
      </c>
      <c r="O230" s="31" t="s">
        <v>654</v>
      </c>
      <c r="P230" s="66">
        <v>38596</v>
      </c>
      <c r="Q230" s="66">
        <v>40298</v>
      </c>
      <c r="R230" s="182" t="s">
        <v>654</v>
      </c>
      <c r="S230" s="34">
        <v>2010</v>
      </c>
      <c r="T230" s="35">
        <v>515000</v>
      </c>
      <c r="U230" s="68">
        <v>4600000</v>
      </c>
      <c r="V230" s="68" t="s">
        <v>158</v>
      </c>
      <c r="W230" s="38">
        <v>1</v>
      </c>
      <c r="X230" s="39">
        <v>4600000</v>
      </c>
      <c r="Y230" s="40">
        <v>1969.75</v>
      </c>
      <c r="Z230" s="77">
        <v>9060850000</v>
      </c>
      <c r="AA230" s="41">
        <v>17594</v>
      </c>
      <c r="AB230" s="189">
        <v>17594</v>
      </c>
      <c r="AC230" s="195">
        <v>80</v>
      </c>
      <c r="AD230" s="32">
        <v>10</v>
      </c>
      <c r="AE230" s="206">
        <v>16</v>
      </c>
      <c r="AF230" s="195">
        <v>81</v>
      </c>
      <c r="AG230" s="32">
        <v>10</v>
      </c>
      <c r="AH230" s="206">
        <v>15</v>
      </c>
      <c r="AI230" s="195">
        <v>81</v>
      </c>
      <c r="AJ230" s="32">
        <v>10</v>
      </c>
      <c r="AK230" s="206">
        <v>22</v>
      </c>
      <c r="AL230" s="220" t="s">
        <v>318</v>
      </c>
      <c r="AM230" s="233" t="s">
        <v>656</v>
      </c>
      <c r="AN230" s="183">
        <v>9060910000</v>
      </c>
    </row>
    <row r="231" spans="1:40" s="116" customFormat="1" ht="99.75" x14ac:dyDescent="0.25">
      <c r="A231" s="43" t="s">
        <v>547</v>
      </c>
      <c r="B231" s="44" t="s">
        <v>557</v>
      </c>
      <c r="C231" s="45" t="s">
        <v>558</v>
      </c>
      <c r="D231" s="46" t="s">
        <v>654</v>
      </c>
      <c r="E231" s="46" t="s">
        <v>654</v>
      </c>
      <c r="F231" s="46" t="s">
        <v>654</v>
      </c>
      <c r="G231" s="46" t="s">
        <v>318</v>
      </c>
      <c r="H231" s="46" t="s">
        <v>654</v>
      </c>
      <c r="I231" s="46" t="s">
        <v>654</v>
      </c>
      <c r="J231" s="46" t="s">
        <v>654</v>
      </c>
      <c r="K231" s="47" t="s">
        <v>86</v>
      </c>
      <c r="L231" s="45" t="s">
        <v>559</v>
      </c>
      <c r="M231" s="48">
        <v>8</v>
      </c>
      <c r="N231" s="49">
        <v>1</v>
      </c>
      <c r="O231" s="50" t="s">
        <v>654</v>
      </c>
      <c r="P231" s="71">
        <v>35177</v>
      </c>
      <c r="Q231" s="71">
        <v>35563</v>
      </c>
      <c r="R231" s="184" t="s">
        <v>654</v>
      </c>
      <c r="S231" s="53">
        <v>1997</v>
      </c>
      <c r="T231" s="54">
        <v>172005</v>
      </c>
      <c r="U231" s="55">
        <v>384734738</v>
      </c>
      <c r="V231" s="55" t="s">
        <v>56</v>
      </c>
      <c r="W231" s="56" t="s">
        <v>57</v>
      </c>
      <c r="X231" s="57" t="s">
        <v>57</v>
      </c>
      <c r="Y231" s="58">
        <v>1</v>
      </c>
      <c r="Z231" s="117">
        <v>384734738</v>
      </c>
      <c r="AA231" s="59">
        <v>2237</v>
      </c>
      <c r="AB231" s="190">
        <v>2237</v>
      </c>
      <c r="AC231" s="196"/>
      <c r="AD231" s="51"/>
      <c r="AE231" s="207"/>
      <c r="AF231" s="196">
        <v>81</v>
      </c>
      <c r="AG231" s="51">
        <v>10</v>
      </c>
      <c r="AH231" s="207">
        <v>15</v>
      </c>
      <c r="AI231" s="196"/>
      <c r="AJ231" s="51"/>
      <c r="AK231" s="207"/>
      <c r="AL231" s="221" t="s">
        <v>318</v>
      </c>
      <c r="AM231" s="234" t="s">
        <v>656</v>
      </c>
      <c r="AN231" s="183">
        <v>384775185</v>
      </c>
    </row>
    <row r="232" spans="1:40" s="116" customFormat="1" ht="42.75" x14ac:dyDescent="0.25">
      <c r="A232" s="4" t="s">
        <v>560</v>
      </c>
      <c r="B232" s="5" t="s">
        <v>561</v>
      </c>
      <c r="C232" s="6" t="s">
        <v>549</v>
      </c>
      <c r="D232" s="7" t="s">
        <v>318</v>
      </c>
      <c r="E232" s="7" t="s">
        <v>318</v>
      </c>
      <c r="F232" s="7" t="s">
        <v>318</v>
      </c>
      <c r="G232" s="7" t="s">
        <v>654</v>
      </c>
      <c r="H232" s="7" t="s">
        <v>318</v>
      </c>
      <c r="I232" s="7" t="s">
        <v>318</v>
      </c>
      <c r="J232" s="7" t="s">
        <v>318</v>
      </c>
      <c r="K232" s="8" t="s">
        <v>355</v>
      </c>
      <c r="L232" s="6" t="s">
        <v>550</v>
      </c>
      <c r="M232" s="9">
        <v>23</v>
      </c>
      <c r="N232" s="61">
        <v>0.2</v>
      </c>
      <c r="O232" s="62" t="s">
        <v>654</v>
      </c>
      <c r="P232" s="74">
        <v>40079</v>
      </c>
      <c r="Q232" s="74">
        <v>42093</v>
      </c>
      <c r="R232" s="180" t="s">
        <v>654</v>
      </c>
      <c r="S232" s="64">
        <v>2015</v>
      </c>
      <c r="T232" s="14">
        <v>644350</v>
      </c>
      <c r="U232" s="65">
        <v>13938827036</v>
      </c>
      <c r="V232" s="65" t="s">
        <v>56</v>
      </c>
      <c r="W232" s="17" t="s">
        <v>57</v>
      </c>
      <c r="X232" s="18" t="s">
        <v>57</v>
      </c>
      <c r="Y232" s="19">
        <v>1</v>
      </c>
      <c r="Z232" s="76">
        <v>13938827036</v>
      </c>
      <c r="AA232" s="20">
        <v>21632</v>
      </c>
      <c r="AB232" s="188">
        <v>4326</v>
      </c>
      <c r="AC232" s="199">
        <v>80</v>
      </c>
      <c r="AD232" s="118">
        <v>10</v>
      </c>
      <c r="AE232" s="210">
        <v>16</v>
      </c>
      <c r="AF232" s="199">
        <v>81</v>
      </c>
      <c r="AG232" s="118">
        <v>10</v>
      </c>
      <c r="AH232" s="210">
        <v>15</v>
      </c>
      <c r="AI232" s="199">
        <v>81</v>
      </c>
      <c r="AJ232" s="118">
        <v>10</v>
      </c>
      <c r="AK232" s="210">
        <v>22</v>
      </c>
      <c r="AL232" s="219" t="s">
        <v>318</v>
      </c>
      <c r="AM232" s="232" t="s">
        <v>656</v>
      </c>
    </row>
    <row r="233" spans="1:40" s="116" customFormat="1" ht="42.75" x14ac:dyDescent="0.25">
      <c r="A233" s="24" t="s">
        <v>560</v>
      </c>
      <c r="B233" s="25" t="s">
        <v>561</v>
      </c>
      <c r="C233" s="26" t="s">
        <v>549</v>
      </c>
      <c r="D233" s="27" t="s">
        <v>318</v>
      </c>
      <c r="E233" s="27" t="s">
        <v>318</v>
      </c>
      <c r="F233" s="27" t="s">
        <v>318</v>
      </c>
      <c r="G233" s="27" t="s">
        <v>654</v>
      </c>
      <c r="H233" s="27" t="s">
        <v>318</v>
      </c>
      <c r="I233" s="27" t="s">
        <v>318</v>
      </c>
      <c r="J233" s="27" t="s">
        <v>318</v>
      </c>
      <c r="K233" s="28" t="s">
        <v>355</v>
      </c>
      <c r="L233" s="26" t="s">
        <v>551</v>
      </c>
      <c r="M233" s="29" t="s">
        <v>74</v>
      </c>
      <c r="N233" s="30">
        <v>0.4</v>
      </c>
      <c r="O233" s="31" t="s">
        <v>654</v>
      </c>
      <c r="P233" s="66">
        <v>41257</v>
      </c>
      <c r="Q233" s="66">
        <v>42076</v>
      </c>
      <c r="R233" s="182" t="s">
        <v>654</v>
      </c>
      <c r="S233" s="34">
        <v>2015</v>
      </c>
      <c r="T233" s="35">
        <v>644350</v>
      </c>
      <c r="U233" s="68">
        <v>3281113149</v>
      </c>
      <c r="V233" s="68" t="s">
        <v>56</v>
      </c>
      <c r="W233" s="38" t="s">
        <v>57</v>
      </c>
      <c r="X233" s="39" t="s">
        <v>57</v>
      </c>
      <c r="Y233" s="40">
        <v>1</v>
      </c>
      <c r="Z233" s="77">
        <v>3281113149</v>
      </c>
      <c r="AA233" s="41">
        <v>5092</v>
      </c>
      <c r="AB233" s="189">
        <v>2037</v>
      </c>
      <c r="AC233" s="195"/>
      <c r="AD233" s="32"/>
      <c r="AE233" s="206"/>
      <c r="AF233" s="195"/>
      <c r="AG233" s="32"/>
      <c r="AH233" s="206"/>
      <c r="AI233" s="195"/>
      <c r="AJ233" s="32"/>
      <c r="AK233" s="206"/>
      <c r="AL233" s="220" t="s">
        <v>654</v>
      </c>
      <c r="AM233" s="233" t="s">
        <v>656</v>
      </c>
    </row>
    <row r="234" spans="1:40" s="116" customFormat="1" ht="42.75" x14ac:dyDescent="0.25">
      <c r="A234" s="24" t="s">
        <v>560</v>
      </c>
      <c r="B234" s="25" t="s">
        <v>561</v>
      </c>
      <c r="C234" s="26" t="s">
        <v>549</v>
      </c>
      <c r="D234" s="27" t="s">
        <v>318</v>
      </c>
      <c r="E234" s="27" t="s">
        <v>318</v>
      </c>
      <c r="F234" s="27" t="s">
        <v>318</v>
      </c>
      <c r="G234" s="27" t="s">
        <v>654</v>
      </c>
      <c r="H234" s="27" t="s">
        <v>318</v>
      </c>
      <c r="I234" s="27" t="s">
        <v>318</v>
      </c>
      <c r="J234" s="27" t="s">
        <v>318</v>
      </c>
      <c r="K234" s="28" t="s">
        <v>435</v>
      </c>
      <c r="L234" s="26" t="s">
        <v>562</v>
      </c>
      <c r="M234" s="29">
        <v>12</v>
      </c>
      <c r="N234" s="30">
        <v>0.49</v>
      </c>
      <c r="O234" s="31" t="s">
        <v>654</v>
      </c>
      <c r="P234" s="66">
        <v>41031</v>
      </c>
      <c r="Q234" s="66">
        <v>41335</v>
      </c>
      <c r="R234" s="182" t="s">
        <v>654</v>
      </c>
      <c r="S234" s="34">
        <v>2013</v>
      </c>
      <c r="T234" s="35">
        <v>589500</v>
      </c>
      <c r="U234" s="68">
        <v>1263309601</v>
      </c>
      <c r="V234" s="68" t="s">
        <v>56</v>
      </c>
      <c r="W234" s="38" t="s">
        <v>57</v>
      </c>
      <c r="X234" s="39" t="s">
        <v>57</v>
      </c>
      <c r="Y234" s="40">
        <v>1</v>
      </c>
      <c r="Z234" s="77">
        <v>1263309601</v>
      </c>
      <c r="AA234" s="41">
        <v>2143</v>
      </c>
      <c r="AB234" s="189">
        <v>1050</v>
      </c>
      <c r="AC234" s="201">
        <v>80</v>
      </c>
      <c r="AD234" s="146">
        <v>10</v>
      </c>
      <c r="AE234" s="212">
        <v>16</v>
      </c>
      <c r="AF234" s="201">
        <v>81</v>
      </c>
      <c r="AG234" s="146">
        <v>10</v>
      </c>
      <c r="AH234" s="212">
        <v>15</v>
      </c>
      <c r="AI234" s="201">
        <v>81</v>
      </c>
      <c r="AJ234" s="146">
        <v>10</v>
      </c>
      <c r="AK234" s="212">
        <v>22</v>
      </c>
      <c r="AL234" s="220" t="s">
        <v>318</v>
      </c>
      <c r="AM234" s="233" t="s">
        <v>656</v>
      </c>
    </row>
    <row r="235" spans="1:40" s="116" customFormat="1" ht="71.25" x14ac:dyDescent="0.25">
      <c r="A235" s="24" t="s">
        <v>560</v>
      </c>
      <c r="B235" s="25" t="s">
        <v>561</v>
      </c>
      <c r="C235" s="26" t="s">
        <v>549</v>
      </c>
      <c r="D235" s="27" t="s">
        <v>318</v>
      </c>
      <c r="E235" s="27" t="s">
        <v>318</v>
      </c>
      <c r="F235" s="27" t="s">
        <v>318</v>
      </c>
      <c r="G235" s="27" t="s">
        <v>654</v>
      </c>
      <c r="H235" s="27" t="s">
        <v>318</v>
      </c>
      <c r="I235" s="27" t="s">
        <v>318</v>
      </c>
      <c r="J235" s="27" t="s">
        <v>318</v>
      </c>
      <c r="K235" s="28" t="s">
        <v>355</v>
      </c>
      <c r="L235" s="26" t="s">
        <v>563</v>
      </c>
      <c r="M235" s="29" t="s">
        <v>74</v>
      </c>
      <c r="N235" s="30">
        <v>0.4</v>
      </c>
      <c r="O235" s="31" t="s">
        <v>654</v>
      </c>
      <c r="P235" s="66">
        <v>41256</v>
      </c>
      <c r="Q235" s="66">
        <v>42075</v>
      </c>
      <c r="R235" s="182" t="s">
        <v>654</v>
      </c>
      <c r="S235" s="34">
        <v>2015</v>
      </c>
      <c r="T235" s="35">
        <v>644350</v>
      </c>
      <c r="U235" s="68">
        <v>3900138742</v>
      </c>
      <c r="V235" s="68" t="s">
        <v>56</v>
      </c>
      <c r="W235" s="38" t="s">
        <v>57</v>
      </c>
      <c r="X235" s="39" t="s">
        <v>57</v>
      </c>
      <c r="Y235" s="40">
        <v>1</v>
      </c>
      <c r="Z235" s="77">
        <v>3900138742</v>
      </c>
      <c r="AA235" s="41">
        <v>6053</v>
      </c>
      <c r="AB235" s="189">
        <v>2421</v>
      </c>
      <c r="AC235" s="195"/>
      <c r="AD235" s="32"/>
      <c r="AE235" s="206"/>
      <c r="AF235" s="195"/>
      <c r="AG235" s="32"/>
      <c r="AH235" s="206"/>
      <c r="AI235" s="195"/>
      <c r="AJ235" s="32"/>
      <c r="AK235" s="206"/>
      <c r="AL235" s="220" t="s">
        <v>654</v>
      </c>
      <c r="AM235" s="233" t="s">
        <v>656</v>
      </c>
    </row>
    <row r="236" spans="1:40" s="116" customFormat="1" ht="28.5" x14ac:dyDescent="0.25">
      <c r="A236" s="24" t="s">
        <v>560</v>
      </c>
      <c r="B236" s="25" t="s">
        <v>561</v>
      </c>
      <c r="C236" s="26" t="s">
        <v>549</v>
      </c>
      <c r="D236" s="27" t="s">
        <v>318</v>
      </c>
      <c r="E236" s="27" t="s">
        <v>318</v>
      </c>
      <c r="F236" s="27" t="s">
        <v>318</v>
      </c>
      <c r="G236" s="27" t="s">
        <v>654</v>
      </c>
      <c r="H236" s="27" t="s">
        <v>318</v>
      </c>
      <c r="I236" s="27" t="s">
        <v>318</v>
      </c>
      <c r="J236" s="27" t="s">
        <v>318</v>
      </c>
      <c r="K236" s="185" t="s">
        <v>283</v>
      </c>
      <c r="L236" s="80" t="s">
        <v>564</v>
      </c>
      <c r="M236" s="29">
        <v>1</v>
      </c>
      <c r="N236" s="30">
        <v>0.7</v>
      </c>
      <c r="O236" s="31" t="s">
        <v>654</v>
      </c>
      <c r="P236" s="66">
        <v>39426</v>
      </c>
      <c r="Q236" s="66">
        <v>40219</v>
      </c>
      <c r="R236" s="182" t="s">
        <v>654</v>
      </c>
      <c r="S236" s="34">
        <v>2010</v>
      </c>
      <c r="T236" s="35">
        <v>515000</v>
      </c>
      <c r="U236" s="68">
        <v>2014584790</v>
      </c>
      <c r="V236" s="68" t="s">
        <v>56</v>
      </c>
      <c r="W236" s="38" t="s">
        <v>57</v>
      </c>
      <c r="X236" s="39" t="s">
        <v>57</v>
      </c>
      <c r="Y236" s="40">
        <v>1</v>
      </c>
      <c r="Z236" s="77">
        <v>2014584790</v>
      </c>
      <c r="AA236" s="41">
        <v>3912</v>
      </c>
      <c r="AB236" s="189">
        <v>2738</v>
      </c>
      <c r="AC236" s="201">
        <v>80</v>
      </c>
      <c r="AD236" s="146">
        <v>10</v>
      </c>
      <c r="AE236" s="212">
        <v>16</v>
      </c>
      <c r="AF236" s="201">
        <v>81</v>
      </c>
      <c r="AG236" s="146">
        <v>10</v>
      </c>
      <c r="AH236" s="212">
        <v>15</v>
      </c>
      <c r="AI236" s="201">
        <v>81</v>
      </c>
      <c r="AJ236" s="146">
        <v>10</v>
      </c>
      <c r="AK236" s="212">
        <v>22</v>
      </c>
      <c r="AL236" s="220" t="s">
        <v>318</v>
      </c>
      <c r="AM236" s="233" t="s">
        <v>656</v>
      </c>
    </row>
    <row r="237" spans="1:40" s="116" customFormat="1" ht="42.75" x14ac:dyDescent="0.25">
      <c r="A237" s="24" t="s">
        <v>560</v>
      </c>
      <c r="B237" s="25" t="s">
        <v>565</v>
      </c>
      <c r="C237" s="26" t="s">
        <v>554</v>
      </c>
      <c r="D237" s="27" t="s">
        <v>318</v>
      </c>
      <c r="E237" s="27" t="s">
        <v>318</v>
      </c>
      <c r="F237" s="27" t="s">
        <v>318</v>
      </c>
      <c r="G237" s="27" t="s">
        <v>654</v>
      </c>
      <c r="H237" s="27" t="s">
        <v>318</v>
      </c>
      <c r="I237" s="27" t="s">
        <v>318</v>
      </c>
      <c r="J237" s="27" t="s">
        <v>318</v>
      </c>
      <c r="K237" s="28" t="s">
        <v>355</v>
      </c>
      <c r="L237" s="26" t="s">
        <v>550</v>
      </c>
      <c r="M237" s="29">
        <v>114</v>
      </c>
      <c r="N237" s="30">
        <v>0.6</v>
      </c>
      <c r="O237" s="31" t="s">
        <v>654</v>
      </c>
      <c r="P237" s="66">
        <v>40079</v>
      </c>
      <c r="Q237" s="66">
        <v>42093</v>
      </c>
      <c r="R237" s="182" t="s">
        <v>654</v>
      </c>
      <c r="S237" s="34">
        <v>2015</v>
      </c>
      <c r="T237" s="35">
        <v>644350</v>
      </c>
      <c r="U237" s="68">
        <v>13938827036</v>
      </c>
      <c r="V237" s="68" t="s">
        <v>56</v>
      </c>
      <c r="W237" s="38" t="s">
        <v>57</v>
      </c>
      <c r="X237" s="39" t="s">
        <v>57</v>
      </c>
      <c r="Y237" s="40">
        <v>1</v>
      </c>
      <c r="Z237" s="77">
        <v>13938827036</v>
      </c>
      <c r="AA237" s="41">
        <v>21632</v>
      </c>
      <c r="AB237" s="189">
        <v>12979</v>
      </c>
      <c r="AC237" s="201">
        <v>80</v>
      </c>
      <c r="AD237" s="146">
        <v>10</v>
      </c>
      <c r="AE237" s="212">
        <v>16</v>
      </c>
      <c r="AF237" s="201">
        <v>81</v>
      </c>
      <c r="AG237" s="146">
        <v>10</v>
      </c>
      <c r="AH237" s="212">
        <v>15</v>
      </c>
      <c r="AI237" s="201">
        <v>81</v>
      </c>
      <c r="AJ237" s="146">
        <v>10</v>
      </c>
      <c r="AK237" s="212">
        <v>22</v>
      </c>
      <c r="AL237" s="220" t="s">
        <v>318</v>
      </c>
      <c r="AM237" s="233" t="s">
        <v>656</v>
      </c>
    </row>
    <row r="238" spans="1:40" s="116" customFormat="1" x14ac:dyDescent="0.2">
      <c r="A238" s="100"/>
      <c r="B238" s="100"/>
      <c r="C238" s="101"/>
      <c r="D238" s="102"/>
      <c r="E238" s="103"/>
      <c r="F238" s="103"/>
      <c r="G238" s="103"/>
      <c r="H238" s="103"/>
      <c r="I238" s="103"/>
      <c r="J238" s="104"/>
      <c r="K238" s="101"/>
      <c r="L238" s="100"/>
      <c r="M238" s="105"/>
      <c r="N238" s="106"/>
      <c r="O238" s="106"/>
      <c r="P238" s="106"/>
      <c r="Q238" s="107"/>
      <c r="R238" s="108"/>
      <c r="S238" s="109"/>
      <c r="T238" s="110"/>
      <c r="U238" s="111"/>
      <c r="V238" s="111"/>
      <c r="W238" s="110"/>
      <c r="X238" s="110"/>
      <c r="Y238" s="110"/>
      <c r="Z238" s="112"/>
      <c r="AA238" s="112"/>
      <c r="AB238" s="113"/>
      <c r="AC238" s="198"/>
      <c r="AD238" s="115"/>
      <c r="AE238" s="209"/>
      <c r="AF238" s="198"/>
      <c r="AG238" s="115"/>
      <c r="AH238" s="209"/>
      <c r="AI238" s="198"/>
      <c r="AJ238" s="115"/>
      <c r="AK238" s="209"/>
      <c r="AL238" s="223"/>
      <c r="AM238" s="236"/>
    </row>
    <row r="239" spans="1:40" s="116" customFormat="1" ht="156.75" x14ac:dyDescent="0.25">
      <c r="A239" s="4" t="s">
        <v>566</v>
      </c>
      <c r="B239" s="5" t="s">
        <v>567</v>
      </c>
      <c r="C239" s="6" t="s">
        <v>568</v>
      </c>
      <c r="D239" s="7" t="s">
        <v>654</v>
      </c>
      <c r="E239" s="7" t="s">
        <v>654</v>
      </c>
      <c r="F239" s="7" t="s">
        <v>654</v>
      </c>
      <c r="G239" s="7" t="s">
        <v>654</v>
      </c>
      <c r="H239" s="7" t="s">
        <v>654</v>
      </c>
      <c r="I239" s="7" t="s">
        <v>654</v>
      </c>
      <c r="J239" s="7" t="s">
        <v>654</v>
      </c>
      <c r="K239" s="8" t="s">
        <v>124</v>
      </c>
      <c r="L239" s="6" t="s">
        <v>569</v>
      </c>
      <c r="M239" s="9" t="s">
        <v>74</v>
      </c>
      <c r="N239" s="61">
        <v>0.33329999999999999</v>
      </c>
      <c r="O239" s="62" t="s">
        <v>654</v>
      </c>
      <c r="P239" s="74">
        <v>41011</v>
      </c>
      <c r="Q239" s="74">
        <v>42139</v>
      </c>
      <c r="R239" s="180" t="s">
        <v>654</v>
      </c>
      <c r="S239" s="64">
        <v>2015</v>
      </c>
      <c r="T239" s="14">
        <v>644350</v>
      </c>
      <c r="U239" s="65">
        <v>27608341454</v>
      </c>
      <c r="V239" s="65" t="s">
        <v>56</v>
      </c>
      <c r="W239" s="17" t="s">
        <v>57</v>
      </c>
      <c r="X239" s="18" t="s">
        <v>57</v>
      </c>
      <c r="Y239" s="19">
        <v>1</v>
      </c>
      <c r="Z239" s="76">
        <v>27608341454</v>
      </c>
      <c r="AA239" s="20">
        <v>42847</v>
      </c>
      <c r="AB239" s="188">
        <v>14281</v>
      </c>
      <c r="AC239" s="194"/>
      <c r="AD239" s="11"/>
      <c r="AE239" s="205"/>
      <c r="AF239" s="194"/>
      <c r="AG239" s="11"/>
      <c r="AH239" s="205"/>
      <c r="AI239" s="194"/>
      <c r="AJ239" s="11"/>
      <c r="AK239" s="205"/>
      <c r="AL239" s="219" t="s">
        <v>654</v>
      </c>
      <c r="AM239" s="232" t="s">
        <v>656</v>
      </c>
    </row>
    <row r="240" spans="1:40" s="116" customFormat="1" ht="42.75" x14ac:dyDescent="0.25">
      <c r="A240" s="24" t="s">
        <v>566</v>
      </c>
      <c r="B240" s="25" t="s">
        <v>567</v>
      </c>
      <c r="C240" s="26" t="s">
        <v>568</v>
      </c>
      <c r="D240" s="27" t="s">
        <v>654</v>
      </c>
      <c r="E240" s="27" t="s">
        <v>654</v>
      </c>
      <c r="F240" s="27" t="s">
        <v>654</v>
      </c>
      <c r="G240" s="27" t="s">
        <v>654</v>
      </c>
      <c r="H240" s="27" t="s">
        <v>654</v>
      </c>
      <c r="I240" s="27" t="s">
        <v>654</v>
      </c>
      <c r="J240" s="27" t="s">
        <v>654</v>
      </c>
      <c r="K240" s="28" t="s">
        <v>355</v>
      </c>
      <c r="L240" s="26" t="s">
        <v>570</v>
      </c>
      <c r="M240" s="29">
        <v>1</v>
      </c>
      <c r="N240" s="30">
        <v>0.5</v>
      </c>
      <c r="O240" s="31" t="s">
        <v>654</v>
      </c>
      <c r="P240" s="66">
        <v>36312</v>
      </c>
      <c r="Q240" s="66">
        <v>37833</v>
      </c>
      <c r="R240" s="182" t="s">
        <v>654</v>
      </c>
      <c r="S240" s="34">
        <v>2003</v>
      </c>
      <c r="T240" s="35">
        <v>332000</v>
      </c>
      <c r="U240" s="68">
        <v>5331439397</v>
      </c>
      <c r="V240" s="68" t="s">
        <v>56</v>
      </c>
      <c r="W240" s="38" t="s">
        <v>57</v>
      </c>
      <c r="X240" s="39" t="s">
        <v>57</v>
      </c>
      <c r="Y240" s="40">
        <v>1</v>
      </c>
      <c r="Z240" s="77">
        <v>5331439397</v>
      </c>
      <c r="AA240" s="41">
        <v>16059</v>
      </c>
      <c r="AB240" s="189">
        <v>8030</v>
      </c>
      <c r="AC240" s="195"/>
      <c r="AD240" s="32"/>
      <c r="AE240" s="206"/>
      <c r="AF240" s="195">
        <v>81</v>
      </c>
      <c r="AG240" s="32">
        <v>10</v>
      </c>
      <c r="AH240" s="206">
        <v>15</v>
      </c>
      <c r="AI240" s="195">
        <v>81</v>
      </c>
      <c r="AJ240" s="32">
        <v>10</v>
      </c>
      <c r="AK240" s="206">
        <v>22</v>
      </c>
      <c r="AL240" s="220" t="s">
        <v>318</v>
      </c>
      <c r="AM240" s="233" t="s">
        <v>656</v>
      </c>
    </row>
    <row r="241" spans="1:39" s="116" customFormat="1" ht="57" x14ac:dyDescent="0.25">
      <c r="A241" s="24" t="s">
        <v>566</v>
      </c>
      <c r="B241" s="25" t="s">
        <v>567</v>
      </c>
      <c r="C241" s="26" t="s">
        <v>568</v>
      </c>
      <c r="D241" s="27" t="s">
        <v>654</v>
      </c>
      <c r="E241" s="27" t="s">
        <v>654</v>
      </c>
      <c r="F241" s="27" t="s">
        <v>654</v>
      </c>
      <c r="G241" s="27" t="s">
        <v>654</v>
      </c>
      <c r="H241" s="27" t="s">
        <v>654</v>
      </c>
      <c r="I241" s="27" t="s">
        <v>654</v>
      </c>
      <c r="J241" s="27" t="s">
        <v>654</v>
      </c>
      <c r="K241" s="28" t="s">
        <v>58</v>
      </c>
      <c r="L241" s="26" t="s">
        <v>571</v>
      </c>
      <c r="M241" s="29">
        <v>2</v>
      </c>
      <c r="N241" s="30">
        <v>0.75</v>
      </c>
      <c r="O241" s="31" t="s">
        <v>654</v>
      </c>
      <c r="P241" s="66">
        <v>39534</v>
      </c>
      <c r="Q241" s="66">
        <v>40628</v>
      </c>
      <c r="R241" s="182" t="s">
        <v>654</v>
      </c>
      <c r="S241" s="34">
        <v>2011</v>
      </c>
      <c r="T241" s="35">
        <v>535600</v>
      </c>
      <c r="U241" s="68">
        <v>3753633746</v>
      </c>
      <c r="V241" s="68" t="s">
        <v>56</v>
      </c>
      <c r="W241" s="38" t="s">
        <v>57</v>
      </c>
      <c r="X241" s="39" t="s">
        <v>57</v>
      </c>
      <c r="Y241" s="40">
        <v>1</v>
      </c>
      <c r="Z241" s="77">
        <v>3753633746</v>
      </c>
      <c r="AA241" s="41">
        <v>7008</v>
      </c>
      <c r="AB241" s="189">
        <v>5256</v>
      </c>
      <c r="AC241" s="195"/>
      <c r="AD241" s="32"/>
      <c r="AE241" s="206"/>
      <c r="AF241" s="195">
        <v>81</v>
      </c>
      <c r="AG241" s="32">
        <v>10</v>
      </c>
      <c r="AH241" s="206">
        <v>15</v>
      </c>
      <c r="AI241" s="195">
        <v>81</v>
      </c>
      <c r="AJ241" s="32">
        <v>10</v>
      </c>
      <c r="AK241" s="206">
        <v>22</v>
      </c>
      <c r="AL241" s="220" t="s">
        <v>318</v>
      </c>
      <c r="AM241" s="233" t="s">
        <v>656</v>
      </c>
    </row>
    <row r="242" spans="1:39" s="116" customFormat="1" ht="42.75" x14ac:dyDescent="0.25">
      <c r="A242" s="24" t="s">
        <v>566</v>
      </c>
      <c r="B242" s="25" t="s">
        <v>567</v>
      </c>
      <c r="C242" s="26" t="s">
        <v>568</v>
      </c>
      <c r="D242" s="27" t="s">
        <v>654</v>
      </c>
      <c r="E242" s="27" t="s">
        <v>654</v>
      </c>
      <c r="F242" s="27" t="s">
        <v>654</v>
      </c>
      <c r="G242" s="27" t="s">
        <v>654</v>
      </c>
      <c r="H242" s="27" t="s">
        <v>654</v>
      </c>
      <c r="I242" s="27" t="s">
        <v>654</v>
      </c>
      <c r="J242" s="27" t="s">
        <v>654</v>
      </c>
      <c r="K242" s="28" t="s">
        <v>355</v>
      </c>
      <c r="L242" s="26" t="s">
        <v>572</v>
      </c>
      <c r="M242" s="29">
        <v>3</v>
      </c>
      <c r="N242" s="30">
        <v>0.5</v>
      </c>
      <c r="O242" s="31" t="s">
        <v>654</v>
      </c>
      <c r="P242" s="66">
        <v>35612</v>
      </c>
      <c r="Q242" s="66">
        <v>36311</v>
      </c>
      <c r="R242" s="182" t="s">
        <v>654</v>
      </c>
      <c r="S242" s="34">
        <v>1999</v>
      </c>
      <c r="T242" s="35">
        <v>236460</v>
      </c>
      <c r="U242" s="68">
        <v>1549994366</v>
      </c>
      <c r="V242" s="68" t="s">
        <v>56</v>
      </c>
      <c r="W242" s="38" t="s">
        <v>57</v>
      </c>
      <c r="X242" s="39" t="s">
        <v>57</v>
      </c>
      <c r="Y242" s="40">
        <v>1</v>
      </c>
      <c r="Z242" s="77">
        <v>1549994366</v>
      </c>
      <c r="AA242" s="41">
        <v>6555</v>
      </c>
      <c r="AB242" s="189">
        <v>3278</v>
      </c>
      <c r="AC242" s="195"/>
      <c r="AD242" s="32"/>
      <c r="AE242" s="206"/>
      <c r="AF242" s="195">
        <v>81</v>
      </c>
      <c r="AG242" s="32">
        <v>10</v>
      </c>
      <c r="AH242" s="206">
        <v>15</v>
      </c>
      <c r="AI242" s="195">
        <v>81</v>
      </c>
      <c r="AJ242" s="32">
        <v>10</v>
      </c>
      <c r="AK242" s="206">
        <v>22</v>
      </c>
      <c r="AL242" s="220" t="s">
        <v>318</v>
      </c>
      <c r="AM242" s="233" t="s">
        <v>656</v>
      </c>
    </row>
    <row r="243" spans="1:39" s="116" customFormat="1" ht="71.25" x14ac:dyDescent="0.25">
      <c r="A243" s="24" t="s">
        <v>566</v>
      </c>
      <c r="B243" s="25" t="s">
        <v>573</v>
      </c>
      <c r="C243" s="26" t="s">
        <v>574</v>
      </c>
      <c r="D243" s="27" t="s">
        <v>654</v>
      </c>
      <c r="E243" s="27" t="s">
        <v>654</v>
      </c>
      <c r="F243" s="27" t="s">
        <v>654</v>
      </c>
      <c r="G243" s="27" t="s">
        <v>654</v>
      </c>
      <c r="H243" s="27" t="s">
        <v>654</v>
      </c>
      <c r="I243" s="27" t="s">
        <v>654</v>
      </c>
      <c r="J243" s="27" t="s">
        <v>654</v>
      </c>
      <c r="K243" s="28" t="s">
        <v>86</v>
      </c>
      <c r="L243" s="26" t="s">
        <v>575</v>
      </c>
      <c r="M243" s="29">
        <v>17</v>
      </c>
      <c r="N243" s="30">
        <v>1</v>
      </c>
      <c r="O243" s="31" t="s">
        <v>654</v>
      </c>
      <c r="P243" s="66">
        <v>39168</v>
      </c>
      <c r="Q243" s="66">
        <v>39809</v>
      </c>
      <c r="R243" s="182" t="s">
        <v>654</v>
      </c>
      <c r="S243" s="34">
        <v>2008</v>
      </c>
      <c r="T243" s="35">
        <v>461500</v>
      </c>
      <c r="U243" s="68">
        <v>1240255021</v>
      </c>
      <c r="V243" s="68" t="s">
        <v>56</v>
      </c>
      <c r="W243" s="38" t="s">
        <v>57</v>
      </c>
      <c r="X243" s="39" t="s">
        <v>57</v>
      </c>
      <c r="Y243" s="40">
        <v>1</v>
      </c>
      <c r="Z243" s="77">
        <v>1240255021</v>
      </c>
      <c r="AA243" s="41">
        <v>2687</v>
      </c>
      <c r="AB243" s="189">
        <v>2687</v>
      </c>
      <c r="AC243" s="195"/>
      <c r="AD243" s="32"/>
      <c r="AE243" s="206"/>
      <c r="AF243" s="195">
        <v>81</v>
      </c>
      <c r="AG243" s="32">
        <v>10</v>
      </c>
      <c r="AH243" s="206">
        <v>15</v>
      </c>
      <c r="AI243" s="195">
        <v>81</v>
      </c>
      <c r="AJ243" s="32">
        <v>10</v>
      </c>
      <c r="AK243" s="206">
        <v>22</v>
      </c>
      <c r="AL243" s="220" t="s">
        <v>318</v>
      </c>
      <c r="AM243" s="233" t="s">
        <v>656</v>
      </c>
    </row>
    <row r="244" spans="1:39" s="116" customFormat="1" ht="71.25" x14ac:dyDescent="0.25">
      <c r="A244" s="78" t="s">
        <v>566</v>
      </c>
      <c r="B244" s="79" t="s">
        <v>573</v>
      </c>
      <c r="C244" s="80" t="s">
        <v>574</v>
      </c>
      <c r="D244" s="81" t="s">
        <v>654</v>
      </c>
      <c r="E244" s="81" t="s">
        <v>654</v>
      </c>
      <c r="F244" s="81" t="s">
        <v>654</v>
      </c>
      <c r="G244" s="81" t="s">
        <v>654</v>
      </c>
      <c r="H244" s="81" t="s">
        <v>654</v>
      </c>
      <c r="I244" s="81" t="s">
        <v>654</v>
      </c>
      <c r="J244" s="81" t="s">
        <v>654</v>
      </c>
      <c r="K244" s="82" t="s">
        <v>435</v>
      </c>
      <c r="L244" s="80" t="s">
        <v>576</v>
      </c>
      <c r="M244" s="83">
        <v>78</v>
      </c>
      <c r="N244" s="84">
        <v>0.65</v>
      </c>
      <c r="O244" s="85" t="s">
        <v>654</v>
      </c>
      <c r="P244" s="87">
        <v>38061</v>
      </c>
      <c r="Q244" s="87">
        <v>38670</v>
      </c>
      <c r="R244" s="181" t="s">
        <v>654</v>
      </c>
      <c r="S244" s="89">
        <v>2005</v>
      </c>
      <c r="T244" s="90">
        <v>381500</v>
      </c>
      <c r="U244" s="91">
        <v>1603720563.3199999</v>
      </c>
      <c r="V244" s="91" t="s">
        <v>56</v>
      </c>
      <c r="W244" s="92" t="s">
        <v>57</v>
      </c>
      <c r="X244" s="93" t="s">
        <v>57</v>
      </c>
      <c r="Y244" s="94">
        <v>1</v>
      </c>
      <c r="Z244" s="95">
        <v>1603720563.3199999</v>
      </c>
      <c r="AA244" s="96">
        <v>4204</v>
      </c>
      <c r="AB244" s="191">
        <v>2733</v>
      </c>
      <c r="AC244" s="197">
        <v>80</v>
      </c>
      <c r="AD244" s="86">
        <v>10</v>
      </c>
      <c r="AE244" s="208">
        <v>16</v>
      </c>
      <c r="AF244" s="197">
        <v>81</v>
      </c>
      <c r="AG244" s="86">
        <v>10</v>
      </c>
      <c r="AH244" s="208">
        <v>15</v>
      </c>
      <c r="AI244" s="197">
        <v>81</v>
      </c>
      <c r="AJ244" s="86">
        <v>10</v>
      </c>
      <c r="AK244" s="208">
        <v>22</v>
      </c>
      <c r="AL244" s="222" t="s">
        <v>318</v>
      </c>
      <c r="AM244" s="235" t="s">
        <v>656</v>
      </c>
    </row>
    <row r="245" spans="1:39" s="116" customFormat="1" ht="71.25" x14ac:dyDescent="0.25">
      <c r="A245" s="4" t="s">
        <v>577</v>
      </c>
      <c r="B245" s="5" t="s">
        <v>578</v>
      </c>
      <c r="C245" s="6" t="s">
        <v>579</v>
      </c>
      <c r="D245" s="7" t="s">
        <v>654</v>
      </c>
      <c r="E245" s="7" t="s">
        <v>654</v>
      </c>
      <c r="F245" s="7" t="s">
        <v>654</v>
      </c>
      <c r="G245" s="7" t="s">
        <v>654</v>
      </c>
      <c r="H245" s="7" t="s">
        <v>654</v>
      </c>
      <c r="I245" s="7" t="s">
        <v>654</v>
      </c>
      <c r="J245" s="7" t="s">
        <v>654</v>
      </c>
      <c r="K245" s="8" t="s">
        <v>124</v>
      </c>
      <c r="L245" s="6" t="s">
        <v>580</v>
      </c>
      <c r="M245" s="9">
        <v>16</v>
      </c>
      <c r="N245" s="61">
        <v>0.5</v>
      </c>
      <c r="O245" s="62" t="s">
        <v>654</v>
      </c>
      <c r="P245" s="74">
        <v>35457</v>
      </c>
      <c r="Q245" s="74">
        <v>37126</v>
      </c>
      <c r="R245" s="63" t="s">
        <v>654</v>
      </c>
      <c r="S245" s="64">
        <v>2001</v>
      </c>
      <c r="T245" s="14">
        <v>286000</v>
      </c>
      <c r="U245" s="65">
        <v>5240267062</v>
      </c>
      <c r="V245" s="65" t="s">
        <v>56</v>
      </c>
      <c r="W245" s="17" t="s">
        <v>57</v>
      </c>
      <c r="X245" s="18" t="s">
        <v>57</v>
      </c>
      <c r="Y245" s="19">
        <v>1</v>
      </c>
      <c r="Z245" s="76">
        <v>5240267062</v>
      </c>
      <c r="AA245" s="20">
        <v>18323</v>
      </c>
      <c r="AB245" s="188">
        <v>9162</v>
      </c>
      <c r="AC245" s="194">
        <v>80</v>
      </c>
      <c r="AD245" s="11">
        <v>10</v>
      </c>
      <c r="AE245" s="205">
        <v>16</v>
      </c>
      <c r="AF245" s="194">
        <v>81</v>
      </c>
      <c r="AG245" s="11">
        <v>10</v>
      </c>
      <c r="AH245" s="205">
        <v>15</v>
      </c>
      <c r="AI245" s="194">
        <v>81</v>
      </c>
      <c r="AJ245" s="11">
        <v>10</v>
      </c>
      <c r="AK245" s="205">
        <v>22</v>
      </c>
      <c r="AL245" s="219" t="s">
        <v>318</v>
      </c>
      <c r="AM245" s="232" t="s">
        <v>656</v>
      </c>
    </row>
    <row r="246" spans="1:39" s="116" customFormat="1" ht="57" x14ac:dyDescent="0.25">
      <c r="A246" s="24" t="s">
        <v>577</v>
      </c>
      <c r="B246" s="25" t="s">
        <v>578</v>
      </c>
      <c r="C246" s="26" t="s">
        <v>579</v>
      </c>
      <c r="D246" s="27" t="s">
        <v>654</v>
      </c>
      <c r="E246" s="27" t="s">
        <v>654</v>
      </c>
      <c r="F246" s="27" t="s">
        <v>654</v>
      </c>
      <c r="G246" s="27" t="s">
        <v>654</v>
      </c>
      <c r="H246" s="27" t="s">
        <v>654</v>
      </c>
      <c r="I246" s="27" t="s">
        <v>654</v>
      </c>
      <c r="J246" s="27" t="s">
        <v>654</v>
      </c>
      <c r="K246" s="28" t="s">
        <v>124</v>
      </c>
      <c r="L246" s="26" t="s">
        <v>581</v>
      </c>
      <c r="M246" s="29">
        <v>77</v>
      </c>
      <c r="N246" s="30">
        <v>1</v>
      </c>
      <c r="O246" s="31" t="s">
        <v>654</v>
      </c>
      <c r="P246" s="66">
        <v>37186</v>
      </c>
      <c r="Q246" s="66">
        <v>38373</v>
      </c>
      <c r="R246" s="67" t="s">
        <v>654</v>
      </c>
      <c r="S246" s="34">
        <v>2005</v>
      </c>
      <c r="T246" s="35">
        <v>381500</v>
      </c>
      <c r="U246" s="68">
        <v>1577666575</v>
      </c>
      <c r="V246" s="68" t="s">
        <v>56</v>
      </c>
      <c r="W246" s="38" t="s">
        <v>57</v>
      </c>
      <c r="X246" s="39" t="s">
        <v>57</v>
      </c>
      <c r="Y246" s="40">
        <v>1</v>
      </c>
      <c r="Z246" s="77">
        <v>1577666575</v>
      </c>
      <c r="AA246" s="41">
        <v>4135</v>
      </c>
      <c r="AB246" s="189">
        <v>4135</v>
      </c>
      <c r="AC246" s="195">
        <v>80</v>
      </c>
      <c r="AD246" s="32">
        <v>10</v>
      </c>
      <c r="AE246" s="206">
        <v>16</v>
      </c>
      <c r="AF246" s="195">
        <v>81</v>
      </c>
      <c r="AG246" s="32">
        <v>10</v>
      </c>
      <c r="AH246" s="206">
        <v>15</v>
      </c>
      <c r="AI246" s="195">
        <v>81</v>
      </c>
      <c r="AJ246" s="32">
        <v>10</v>
      </c>
      <c r="AK246" s="206">
        <v>22</v>
      </c>
      <c r="AL246" s="220" t="s">
        <v>318</v>
      </c>
      <c r="AM246" s="233" t="s">
        <v>656</v>
      </c>
    </row>
    <row r="247" spans="1:39" s="116" customFormat="1" ht="57" x14ac:dyDescent="0.25">
      <c r="A247" s="24" t="s">
        <v>577</v>
      </c>
      <c r="B247" s="25" t="s">
        <v>578</v>
      </c>
      <c r="C247" s="26" t="s">
        <v>579</v>
      </c>
      <c r="D247" s="27" t="s">
        <v>654</v>
      </c>
      <c r="E247" s="27" t="s">
        <v>654</v>
      </c>
      <c r="F247" s="27" t="s">
        <v>654</v>
      </c>
      <c r="G247" s="27" t="s">
        <v>654</v>
      </c>
      <c r="H247" s="27" t="s">
        <v>654</v>
      </c>
      <c r="I247" s="27" t="s">
        <v>654</v>
      </c>
      <c r="J247" s="27" t="s">
        <v>654</v>
      </c>
      <c r="K247" s="28" t="s">
        <v>124</v>
      </c>
      <c r="L247" s="26" t="s">
        <v>582</v>
      </c>
      <c r="M247" s="29">
        <v>78</v>
      </c>
      <c r="N247" s="30">
        <v>0.9</v>
      </c>
      <c r="O247" s="31" t="s">
        <v>654</v>
      </c>
      <c r="P247" s="66">
        <v>38385</v>
      </c>
      <c r="Q247" s="66">
        <v>39814</v>
      </c>
      <c r="R247" s="67" t="s">
        <v>654</v>
      </c>
      <c r="S247" s="34">
        <v>2009</v>
      </c>
      <c r="T247" s="35">
        <v>496900</v>
      </c>
      <c r="U247" s="68">
        <v>2250917484</v>
      </c>
      <c r="V247" s="68" t="s">
        <v>56</v>
      </c>
      <c r="W247" s="38" t="s">
        <v>57</v>
      </c>
      <c r="X247" s="39" t="s">
        <v>57</v>
      </c>
      <c r="Y247" s="40">
        <v>1</v>
      </c>
      <c r="Z247" s="77">
        <v>2250917484</v>
      </c>
      <c r="AA247" s="41">
        <v>4530</v>
      </c>
      <c r="AB247" s="189">
        <v>4077</v>
      </c>
      <c r="AC247" s="195">
        <v>80</v>
      </c>
      <c r="AD247" s="32">
        <v>10</v>
      </c>
      <c r="AE247" s="206">
        <v>16</v>
      </c>
      <c r="AF247" s="195">
        <v>81</v>
      </c>
      <c r="AG247" s="32">
        <v>10</v>
      </c>
      <c r="AH247" s="206">
        <v>15</v>
      </c>
      <c r="AI247" s="195">
        <v>81</v>
      </c>
      <c r="AJ247" s="32">
        <v>10</v>
      </c>
      <c r="AK247" s="206">
        <v>22</v>
      </c>
      <c r="AL247" s="220" t="s">
        <v>318</v>
      </c>
      <c r="AM247" s="233" t="s">
        <v>656</v>
      </c>
    </row>
    <row r="248" spans="1:39" s="116" customFormat="1" ht="85.5" x14ac:dyDescent="0.25">
      <c r="A248" s="24" t="s">
        <v>577</v>
      </c>
      <c r="B248" s="25" t="s">
        <v>583</v>
      </c>
      <c r="C248" s="26" t="s">
        <v>584</v>
      </c>
      <c r="D248" s="27" t="s">
        <v>654</v>
      </c>
      <c r="E248" s="27" t="s">
        <v>654</v>
      </c>
      <c r="F248" s="27" t="s">
        <v>654</v>
      </c>
      <c r="G248" s="27" t="s">
        <v>654</v>
      </c>
      <c r="H248" s="27" t="s">
        <v>654</v>
      </c>
      <c r="I248" s="27" t="s">
        <v>654</v>
      </c>
      <c r="J248" s="27" t="s">
        <v>654</v>
      </c>
      <c r="K248" s="28" t="s">
        <v>585</v>
      </c>
      <c r="L248" s="26" t="s">
        <v>586</v>
      </c>
      <c r="M248" s="29" t="s">
        <v>74</v>
      </c>
      <c r="N248" s="30">
        <v>0.25</v>
      </c>
      <c r="O248" s="31" t="s">
        <v>654</v>
      </c>
      <c r="P248" s="66">
        <v>38718</v>
      </c>
      <c r="Q248" s="66">
        <v>41773</v>
      </c>
      <c r="R248" s="67" t="s">
        <v>654</v>
      </c>
      <c r="S248" s="34">
        <v>2014</v>
      </c>
      <c r="T248" s="35">
        <v>616000</v>
      </c>
      <c r="U248" s="68">
        <v>7774238321</v>
      </c>
      <c r="V248" s="68" t="s">
        <v>56</v>
      </c>
      <c r="W248" s="38" t="s">
        <v>57</v>
      </c>
      <c r="X248" s="39" t="s">
        <v>57</v>
      </c>
      <c r="Y248" s="40">
        <v>1</v>
      </c>
      <c r="Z248" s="77">
        <v>7774238321</v>
      </c>
      <c r="AA248" s="41">
        <v>12621</v>
      </c>
      <c r="AB248" s="189">
        <v>3155</v>
      </c>
      <c r="AC248" s="195"/>
      <c r="AD248" s="32"/>
      <c r="AE248" s="206"/>
      <c r="AF248" s="195"/>
      <c r="AG248" s="32"/>
      <c r="AH248" s="206"/>
      <c r="AI248" s="195"/>
      <c r="AJ248" s="32"/>
      <c r="AK248" s="206"/>
      <c r="AL248" s="220" t="s">
        <v>654</v>
      </c>
      <c r="AM248" s="233" t="s">
        <v>656</v>
      </c>
    </row>
    <row r="249" spans="1:39" s="116" customFormat="1" ht="85.5" x14ac:dyDescent="0.25">
      <c r="A249" s="24" t="s">
        <v>577</v>
      </c>
      <c r="B249" s="25" t="s">
        <v>583</v>
      </c>
      <c r="C249" s="26" t="s">
        <v>584</v>
      </c>
      <c r="D249" s="27" t="s">
        <v>654</v>
      </c>
      <c r="E249" s="27" t="s">
        <v>654</v>
      </c>
      <c r="F249" s="27" t="s">
        <v>654</v>
      </c>
      <c r="G249" s="27" t="s">
        <v>654</v>
      </c>
      <c r="H249" s="27" t="s">
        <v>654</v>
      </c>
      <c r="I249" s="27" t="s">
        <v>654</v>
      </c>
      <c r="J249" s="27" t="s">
        <v>654</v>
      </c>
      <c r="K249" s="28" t="s">
        <v>441</v>
      </c>
      <c r="L249" s="26" t="s">
        <v>587</v>
      </c>
      <c r="M249" s="29" t="s">
        <v>74</v>
      </c>
      <c r="N249" s="30">
        <v>0.245</v>
      </c>
      <c r="O249" s="31" t="s">
        <v>654</v>
      </c>
      <c r="P249" s="66">
        <v>40186</v>
      </c>
      <c r="Q249" s="66">
        <v>41922</v>
      </c>
      <c r="R249" s="67" t="s">
        <v>654</v>
      </c>
      <c r="S249" s="34">
        <v>2014</v>
      </c>
      <c r="T249" s="35">
        <v>616000</v>
      </c>
      <c r="U249" s="68">
        <v>10970426755</v>
      </c>
      <c r="V249" s="68" t="s">
        <v>56</v>
      </c>
      <c r="W249" s="38" t="s">
        <v>57</v>
      </c>
      <c r="X249" s="39" t="s">
        <v>57</v>
      </c>
      <c r="Y249" s="40">
        <v>1</v>
      </c>
      <c r="Z249" s="77">
        <v>10970426755</v>
      </c>
      <c r="AA249" s="41">
        <v>17809</v>
      </c>
      <c r="AB249" s="189">
        <v>4363</v>
      </c>
      <c r="AC249" s="195"/>
      <c r="AD249" s="32"/>
      <c r="AE249" s="206"/>
      <c r="AF249" s="195"/>
      <c r="AG249" s="32"/>
      <c r="AH249" s="206"/>
      <c r="AI249" s="195"/>
      <c r="AJ249" s="32"/>
      <c r="AK249" s="206"/>
      <c r="AL249" s="220" t="s">
        <v>654</v>
      </c>
      <c r="AM249" s="233" t="s">
        <v>656</v>
      </c>
    </row>
    <row r="250" spans="1:39" s="116" customFormat="1" ht="71.25" x14ac:dyDescent="0.25">
      <c r="A250" s="78" t="s">
        <v>577</v>
      </c>
      <c r="B250" s="79" t="s">
        <v>583</v>
      </c>
      <c r="C250" s="80" t="s">
        <v>584</v>
      </c>
      <c r="D250" s="81" t="s">
        <v>654</v>
      </c>
      <c r="E250" s="81" t="s">
        <v>654</v>
      </c>
      <c r="F250" s="81" t="s">
        <v>654</v>
      </c>
      <c r="G250" s="81" t="s">
        <v>654</v>
      </c>
      <c r="H250" s="81" t="s">
        <v>654</v>
      </c>
      <c r="I250" s="81" t="s">
        <v>654</v>
      </c>
      <c r="J250" s="81" t="s">
        <v>654</v>
      </c>
      <c r="K250" s="82" t="s">
        <v>588</v>
      </c>
      <c r="L250" s="80" t="s">
        <v>589</v>
      </c>
      <c r="M250" s="83" t="s">
        <v>74</v>
      </c>
      <c r="N250" s="84">
        <v>0.5</v>
      </c>
      <c r="O250" s="85" t="s">
        <v>654</v>
      </c>
      <c r="P250" s="87">
        <v>37288</v>
      </c>
      <c r="Q250" s="87">
        <v>41779</v>
      </c>
      <c r="R250" s="88" t="s">
        <v>654</v>
      </c>
      <c r="S250" s="89">
        <v>2014</v>
      </c>
      <c r="T250" s="90">
        <v>616000</v>
      </c>
      <c r="U250" s="91">
        <v>9405420640</v>
      </c>
      <c r="V250" s="91" t="s">
        <v>56</v>
      </c>
      <c r="W250" s="92" t="s">
        <v>57</v>
      </c>
      <c r="X250" s="93" t="s">
        <v>57</v>
      </c>
      <c r="Y250" s="94">
        <v>1</v>
      </c>
      <c r="Z250" s="95">
        <v>9405420640</v>
      </c>
      <c r="AA250" s="96">
        <v>15269</v>
      </c>
      <c r="AB250" s="191">
        <v>7635</v>
      </c>
      <c r="AC250" s="197"/>
      <c r="AD250" s="86"/>
      <c r="AE250" s="208"/>
      <c r="AF250" s="197"/>
      <c r="AG250" s="86"/>
      <c r="AH250" s="208"/>
      <c r="AI250" s="197"/>
      <c r="AJ250" s="86"/>
      <c r="AK250" s="208"/>
      <c r="AL250" s="222" t="s">
        <v>654</v>
      </c>
      <c r="AM250" s="235" t="s">
        <v>656</v>
      </c>
    </row>
    <row r="251" spans="1:39" s="116" customFormat="1" ht="71.25" x14ac:dyDescent="0.25">
      <c r="A251" s="4" t="s">
        <v>590</v>
      </c>
      <c r="B251" s="5" t="s">
        <v>591</v>
      </c>
      <c r="C251" s="6" t="s">
        <v>592</v>
      </c>
      <c r="D251" s="7" t="s">
        <v>654</v>
      </c>
      <c r="E251" s="7" t="s">
        <v>654</v>
      </c>
      <c r="F251" s="7" t="s">
        <v>654</v>
      </c>
      <c r="G251" s="7" t="s">
        <v>654</v>
      </c>
      <c r="H251" s="7" t="s">
        <v>654</v>
      </c>
      <c r="I251" s="7" t="s">
        <v>654</v>
      </c>
      <c r="J251" s="7" t="s">
        <v>654</v>
      </c>
      <c r="K251" s="8" t="s">
        <v>593</v>
      </c>
      <c r="L251" s="6" t="s">
        <v>594</v>
      </c>
      <c r="M251" s="9">
        <v>13</v>
      </c>
      <c r="N251" s="61">
        <v>1</v>
      </c>
      <c r="O251" s="62" t="s">
        <v>654</v>
      </c>
      <c r="P251" s="74">
        <v>38323</v>
      </c>
      <c r="Q251" s="74">
        <v>40694</v>
      </c>
      <c r="R251" s="63" t="s">
        <v>654</v>
      </c>
      <c r="S251" s="64">
        <v>2011</v>
      </c>
      <c r="T251" s="14">
        <v>535600</v>
      </c>
      <c r="U251" s="65">
        <v>8415351165</v>
      </c>
      <c r="V251" s="65" t="s">
        <v>56</v>
      </c>
      <c r="W251" s="17" t="s">
        <v>57</v>
      </c>
      <c r="X251" s="18" t="s">
        <v>57</v>
      </c>
      <c r="Y251" s="19">
        <v>1</v>
      </c>
      <c r="Z251" s="76">
        <v>8415351165</v>
      </c>
      <c r="AA251" s="20">
        <v>15712</v>
      </c>
      <c r="AB251" s="188">
        <v>15712</v>
      </c>
      <c r="AC251" s="194"/>
      <c r="AD251" s="11"/>
      <c r="AE251" s="205"/>
      <c r="AF251" s="194">
        <v>81</v>
      </c>
      <c r="AG251" s="11">
        <v>10</v>
      </c>
      <c r="AH251" s="205">
        <v>15</v>
      </c>
      <c r="AI251" s="194"/>
      <c r="AJ251" s="11"/>
      <c r="AK251" s="205"/>
      <c r="AL251" s="219" t="s">
        <v>318</v>
      </c>
      <c r="AM251" s="232" t="s">
        <v>656</v>
      </c>
    </row>
    <row r="252" spans="1:39" s="116" customFormat="1" ht="71.25" x14ac:dyDescent="0.25">
      <c r="A252" s="24" t="s">
        <v>590</v>
      </c>
      <c r="B252" s="25" t="s">
        <v>591</v>
      </c>
      <c r="C252" s="26" t="s">
        <v>592</v>
      </c>
      <c r="D252" s="27" t="s">
        <v>654</v>
      </c>
      <c r="E252" s="27" t="s">
        <v>654</v>
      </c>
      <c r="F252" s="27" t="s">
        <v>654</v>
      </c>
      <c r="G252" s="27" t="s">
        <v>654</v>
      </c>
      <c r="H252" s="27" t="s">
        <v>654</v>
      </c>
      <c r="I252" s="27" t="s">
        <v>654</v>
      </c>
      <c r="J252" s="27" t="s">
        <v>654</v>
      </c>
      <c r="K252" s="28" t="s">
        <v>595</v>
      </c>
      <c r="L252" s="26" t="s">
        <v>596</v>
      </c>
      <c r="M252" s="29">
        <v>2</v>
      </c>
      <c r="N252" s="30">
        <v>1</v>
      </c>
      <c r="O252" s="31" t="s">
        <v>654</v>
      </c>
      <c r="P252" s="66">
        <v>39246</v>
      </c>
      <c r="Q252" s="66">
        <v>40311</v>
      </c>
      <c r="R252" s="67" t="s">
        <v>654</v>
      </c>
      <c r="S252" s="34">
        <v>2010</v>
      </c>
      <c r="T252" s="35">
        <v>515000</v>
      </c>
      <c r="U252" s="68">
        <v>4653247126</v>
      </c>
      <c r="V252" s="68" t="s">
        <v>56</v>
      </c>
      <c r="W252" s="38" t="s">
        <v>57</v>
      </c>
      <c r="X252" s="39" t="s">
        <v>57</v>
      </c>
      <c r="Y252" s="40">
        <v>1</v>
      </c>
      <c r="Z252" s="77">
        <v>4653247126</v>
      </c>
      <c r="AA252" s="41">
        <v>9035</v>
      </c>
      <c r="AB252" s="189">
        <v>9035</v>
      </c>
      <c r="AC252" s="195"/>
      <c r="AD252" s="32"/>
      <c r="AE252" s="206"/>
      <c r="AF252" s="195">
        <v>81</v>
      </c>
      <c r="AG252" s="32">
        <v>10</v>
      </c>
      <c r="AH252" s="206">
        <v>15</v>
      </c>
      <c r="AI252" s="195">
        <v>81</v>
      </c>
      <c r="AJ252" s="32">
        <v>10</v>
      </c>
      <c r="AK252" s="206">
        <v>22</v>
      </c>
      <c r="AL252" s="220" t="s">
        <v>318</v>
      </c>
      <c r="AM252" s="233" t="s">
        <v>656</v>
      </c>
    </row>
    <row r="253" spans="1:39" s="116" customFormat="1" ht="57" x14ac:dyDescent="0.25">
      <c r="A253" s="24" t="s">
        <v>590</v>
      </c>
      <c r="B253" s="25" t="s">
        <v>591</v>
      </c>
      <c r="C253" s="26" t="s">
        <v>592</v>
      </c>
      <c r="D253" s="27" t="s">
        <v>654</v>
      </c>
      <c r="E253" s="27" t="s">
        <v>654</v>
      </c>
      <c r="F253" s="27" t="s">
        <v>654</v>
      </c>
      <c r="G253" s="27" t="s">
        <v>654</v>
      </c>
      <c r="H253" s="27" t="s">
        <v>654</v>
      </c>
      <c r="I253" s="27" t="s">
        <v>654</v>
      </c>
      <c r="J253" s="27" t="s">
        <v>654</v>
      </c>
      <c r="K253" s="28" t="s">
        <v>595</v>
      </c>
      <c r="L253" s="26" t="s">
        <v>597</v>
      </c>
      <c r="M253" s="29">
        <v>24</v>
      </c>
      <c r="N253" s="30">
        <v>1</v>
      </c>
      <c r="O253" s="31" t="s">
        <v>654</v>
      </c>
      <c r="P253" s="66">
        <v>39153</v>
      </c>
      <c r="Q253" s="66">
        <v>39867</v>
      </c>
      <c r="R253" s="67" t="s">
        <v>654</v>
      </c>
      <c r="S253" s="34">
        <v>2009</v>
      </c>
      <c r="T253" s="35">
        <v>496900</v>
      </c>
      <c r="U253" s="68">
        <v>1607052207</v>
      </c>
      <c r="V253" s="68" t="s">
        <v>56</v>
      </c>
      <c r="W253" s="38" t="s">
        <v>57</v>
      </c>
      <c r="X253" s="39" t="s">
        <v>57</v>
      </c>
      <c r="Y253" s="40">
        <v>1</v>
      </c>
      <c r="Z253" s="77">
        <v>1607052207</v>
      </c>
      <c r="AA253" s="41">
        <v>3234</v>
      </c>
      <c r="AB253" s="189">
        <v>3234</v>
      </c>
      <c r="AC253" s="195"/>
      <c r="AD253" s="32"/>
      <c r="AE253" s="206"/>
      <c r="AF253" s="195">
        <v>81</v>
      </c>
      <c r="AG253" s="32">
        <v>10</v>
      </c>
      <c r="AH253" s="206">
        <v>15</v>
      </c>
      <c r="AI253" s="195">
        <v>81</v>
      </c>
      <c r="AJ253" s="32">
        <v>10</v>
      </c>
      <c r="AK253" s="206">
        <v>22</v>
      </c>
      <c r="AL253" s="220" t="s">
        <v>318</v>
      </c>
      <c r="AM253" s="233" t="s">
        <v>656</v>
      </c>
    </row>
    <row r="254" spans="1:39" s="116" customFormat="1" ht="57" x14ac:dyDescent="0.25">
      <c r="A254" s="24" t="s">
        <v>590</v>
      </c>
      <c r="B254" s="25" t="s">
        <v>591</v>
      </c>
      <c r="C254" s="26" t="s">
        <v>592</v>
      </c>
      <c r="D254" s="27" t="s">
        <v>654</v>
      </c>
      <c r="E254" s="27" t="s">
        <v>654</v>
      </c>
      <c r="F254" s="27" t="s">
        <v>654</v>
      </c>
      <c r="G254" s="27" t="s">
        <v>654</v>
      </c>
      <c r="H254" s="27" t="s">
        <v>654</v>
      </c>
      <c r="I254" s="27" t="s">
        <v>654</v>
      </c>
      <c r="J254" s="27" t="s">
        <v>654</v>
      </c>
      <c r="K254" s="28" t="s">
        <v>595</v>
      </c>
      <c r="L254" s="26" t="s">
        <v>598</v>
      </c>
      <c r="M254" s="29">
        <v>50</v>
      </c>
      <c r="N254" s="30">
        <v>1</v>
      </c>
      <c r="O254" s="31" t="s">
        <v>654</v>
      </c>
      <c r="P254" s="66">
        <v>38852</v>
      </c>
      <c r="Q254" s="66">
        <v>39431</v>
      </c>
      <c r="R254" s="67" t="s">
        <v>654</v>
      </c>
      <c r="S254" s="34">
        <v>2007</v>
      </c>
      <c r="T254" s="35">
        <v>433700</v>
      </c>
      <c r="U254" s="68">
        <v>1681765496</v>
      </c>
      <c r="V254" s="68" t="s">
        <v>56</v>
      </c>
      <c r="W254" s="38" t="s">
        <v>57</v>
      </c>
      <c r="X254" s="39" t="s">
        <v>57</v>
      </c>
      <c r="Y254" s="40">
        <v>1</v>
      </c>
      <c r="Z254" s="77">
        <v>1681765496</v>
      </c>
      <c r="AA254" s="41">
        <v>3878</v>
      </c>
      <c r="AB254" s="189">
        <v>3878</v>
      </c>
      <c r="AC254" s="195">
        <v>80</v>
      </c>
      <c r="AD254" s="32">
        <v>10</v>
      </c>
      <c r="AE254" s="206">
        <v>16</v>
      </c>
      <c r="AF254" s="195">
        <v>81</v>
      </c>
      <c r="AG254" s="32">
        <v>10</v>
      </c>
      <c r="AH254" s="206">
        <v>15</v>
      </c>
      <c r="AI254" s="195">
        <v>81</v>
      </c>
      <c r="AJ254" s="32">
        <v>10</v>
      </c>
      <c r="AK254" s="206">
        <v>22</v>
      </c>
      <c r="AL254" s="220" t="s">
        <v>318</v>
      </c>
      <c r="AM254" s="233" t="s">
        <v>656</v>
      </c>
    </row>
    <row r="255" spans="1:39" s="116" customFormat="1" ht="71.25" x14ac:dyDescent="0.25">
      <c r="A255" s="24" t="s">
        <v>590</v>
      </c>
      <c r="B255" s="25" t="s">
        <v>591</v>
      </c>
      <c r="C255" s="26" t="s">
        <v>592</v>
      </c>
      <c r="D255" s="27" t="s">
        <v>654</v>
      </c>
      <c r="E255" s="27" t="s">
        <v>654</v>
      </c>
      <c r="F255" s="27" t="s">
        <v>654</v>
      </c>
      <c r="G255" s="27" t="s">
        <v>654</v>
      </c>
      <c r="H255" s="27" t="s">
        <v>654</v>
      </c>
      <c r="I255" s="27" t="s">
        <v>654</v>
      </c>
      <c r="J255" s="27" t="s">
        <v>654</v>
      </c>
      <c r="K255" s="28" t="s">
        <v>593</v>
      </c>
      <c r="L255" s="26" t="s">
        <v>599</v>
      </c>
      <c r="M255" s="29">
        <v>8</v>
      </c>
      <c r="N255" s="30">
        <v>0.5</v>
      </c>
      <c r="O255" s="31" t="s">
        <v>654</v>
      </c>
      <c r="P255" s="66">
        <v>36161</v>
      </c>
      <c r="Q255" s="66">
        <v>37803</v>
      </c>
      <c r="R255" s="67" t="s">
        <v>654</v>
      </c>
      <c r="S255" s="34">
        <v>2003</v>
      </c>
      <c r="T255" s="35">
        <v>332000</v>
      </c>
      <c r="U255" s="68">
        <v>5331439397</v>
      </c>
      <c r="V255" s="68" t="s">
        <v>56</v>
      </c>
      <c r="W255" s="38" t="s">
        <v>57</v>
      </c>
      <c r="X255" s="39" t="s">
        <v>57</v>
      </c>
      <c r="Y255" s="40">
        <v>1</v>
      </c>
      <c r="Z255" s="77">
        <v>5331439397</v>
      </c>
      <c r="AA255" s="41">
        <v>16059</v>
      </c>
      <c r="AB255" s="189">
        <v>8030</v>
      </c>
      <c r="AC255" s="195">
        <v>80</v>
      </c>
      <c r="AD255" s="32">
        <v>10</v>
      </c>
      <c r="AE255" s="206">
        <v>16</v>
      </c>
      <c r="AF255" s="195">
        <v>81</v>
      </c>
      <c r="AG255" s="32">
        <v>10</v>
      </c>
      <c r="AH255" s="206">
        <v>15</v>
      </c>
      <c r="AI255" s="195">
        <v>81</v>
      </c>
      <c r="AJ255" s="32">
        <v>10</v>
      </c>
      <c r="AK255" s="206">
        <v>22</v>
      </c>
      <c r="AL255" s="220" t="s">
        <v>318</v>
      </c>
      <c r="AM255" s="233" t="s">
        <v>656</v>
      </c>
    </row>
    <row r="256" spans="1:39" s="116" customFormat="1" ht="28.5" x14ac:dyDescent="0.25">
      <c r="A256" s="78" t="s">
        <v>590</v>
      </c>
      <c r="B256" s="79" t="s">
        <v>591</v>
      </c>
      <c r="C256" s="80" t="s">
        <v>592</v>
      </c>
      <c r="D256" s="81" t="s">
        <v>654</v>
      </c>
      <c r="E256" s="81" t="s">
        <v>654</v>
      </c>
      <c r="F256" s="81" t="s">
        <v>654</v>
      </c>
      <c r="G256" s="81" t="s">
        <v>654</v>
      </c>
      <c r="H256" s="81" t="s">
        <v>654</v>
      </c>
      <c r="I256" s="81" t="s">
        <v>654</v>
      </c>
      <c r="J256" s="81" t="s">
        <v>654</v>
      </c>
      <c r="K256" s="82" t="s">
        <v>600</v>
      </c>
      <c r="L256" s="80" t="s">
        <v>601</v>
      </c>
      <c r="M256" s="83">
        <v>128</v>
      </c>
      <c r="N256" s="84">
        <v>0.5</v>
      </c>
      <c r="O256" s="85" t="s">
        <v>654</v>
      </c>
      <c r="P256" s="87">
        <v>35612</v>
      </c>
      <c r="Q256" s="87">
        <v>36311</v>
      </c>
      <c r="R256" s="88" t="s">
        <v>654</v>
      </c>
      <c r="S256" s="89">
        <v>1999</v>
      </c>
      <c r="T256" s="90">
        <v>236460</v>
      </c>
      <c r="U256" s="91">
        <v>1549994366</v>
      </c>
      <c r="V256" s="91" t="s">
        <v>56</v>
      </c>
      <c r="W256" s="92" t="s">
        <v>57</v>
      </c>
      <c r="X256" s="93" t="s">
        <v>57</v>
      </c>
      <c r="Y256" s="94">
        <v>1</v>
      </c>
      <c r="Z256" s="95">
        <v>1549994366</v>
      </c>
      <c r="AA256" s="96">
        <v>6555</v>
      </c>
      <c r="AB256" s="191">
        <v>3278</v>
      </c>
      <c r="AC256" s="197">
        <v>80</v>
      </c>
      <c r="AD256" s="86">
        <v>10</v>
      </c>
      <c r="AE256" s="208">
        <v>16</v>
      </c>
      <c r="AF256" s="197">
        <v>81</v>
      </c>
      <c r="AG256" s="86">
        <v>10</v>
      </c>
      <c r="AH256" s="208">
        <v>15</v>
      </c>
      <c r="AI256" s="197">
        <v>81</v>
      </c>
      <c r="AJ256" s="86">
        <v>10</v>
      </c>
      <c r="AK256" s="208">
        <v>22</v>
      </c>
      <c r="AL256" s="222" t="s">
        <v>318</v>
      </c>
      <c r="AM256" s="235" t="s">
        <v>656</v>
      </c>
    </row>
    <row r="257" spans="1:39" s="116" customFormat="1" ht="71.25" x14ac:dyDescent="0.25">
      <c r="A257" s="4" t="s">
        <v>602</v>
      </c>
      <c r="B257" s="5" t="s">
        <v>603</v>
      </c>
      <c r="C257" s="6" t="s">
        <v>604</v>
      </c>
      <c r="D257" s="7" t="s">
        <v>654</v>
      </c>
      <c r="E257" s="7" t="s">
        <v>654</v>
      </c>
      <c r="F257" s="7" t="s">
        <v>318</v>
      </c>
      <c r="G257" s="7" t="s">
        <v>318</v>
      </c>
      <c r="H257" s="7" t="s">
        <v>318</v>
      </c>
      <c r="I257" s="7" t="s">
        <v>318</v>
      </c>
      <c r="J257" s="7" t="s">
        <v>318</v>
      </c>
      <c r="K257" s="8" t="s">
        <v>170</v>
      </c>
      <c r="L257" s="6" t="s">
        <v>605</v>
      </c>
      <c r="M257" s="9">
        <v>25</v>
      </c>
      <c r="N257" s="61">
        <v>0.75</v>
      </c>
      <c r="O257" s="62" t="s">
        <v>654</v>
      </c>
      <c r="P257" s="74">
        <v>38610</v>
      </c>
      <c r="Q257" s="74">
        <v>39081</v>
      </c>
      <c r="R257" s="63" t="s">
        <v>654</v>
      </c>
      <c r="S257" s="64">
        <v>2006</v>
      </c>
      <c r="T257" s="14">
        <v>408000</v>
      </c>
      <c r="U257" s="65">
        <v>896226223</v>
      </c>
      <c r="V257" s="65" t="s">
        <v>56</v>
      </c>
      <c r="W257" s="17" t="s">
        <v>57</v>
      </c>
      <c r="X257" s="18" t="s">
        <v>57</v>
      </c>
      <c r="Y257" s="19">
        <v>1</v>
      </c>
      <c r="Z257" s="76">
        <v>896226223</v>
      </c>
      <c r="AA257" s="20">
        <v>2197</v>
      </c>
      <c r="AB257" s="188">
        <v>1648</v>
      </c>
      <c r="AC257" s="194">
        <v>80</v>
      </c>
      <c r="AD257" s="11">
        <v>10</v>
      </c>
      <c r="AE257" s="205">
        <v>16</v>
      </c>
      <c r="AF257" s="194">
        <v>81</v>
      </c>
      <c r="AG257" s="11">
        <v>10</v>
      </c>
      <c r="AH257" s="205">
        <v>15</v>
      </c>
      <c r="AI257" s="194">
        <v>81</v>
      </c>
      <c r="AJ257" s="11">
        <v>10</v>
      </c>
      <c r="AK257" s="205">
        <v>22</v>
      </c>
      <c r="AL257" s="219" t="s">
        <v>318</v>
      </c>
      <c r="AM257" s="232" t="s">
        <v>656</v>
      </c>
    </row>
    <row r="258" spans="1:39" s="116" customFormat="1" ht="85.5" x14ac:dyDescent="0.25">
      <c r="A258" s="24" t="s">
        <v>602</v>
      </c>
      <c r="B258" s="25" t="s">
        <v>603</v>
      </c>
      <c r="C258" s="26" t="s">
        <v>604</v>
      </c>
      <c r="D258" s="27" t="s">
        <v>654</v>
      </c>
      <c r="E258" s="27" t="s">
        <v>654</v>
      </c>
      <c r="F258" s="27" t="s">
        <v>318</v>
      </c>
      <c r="G258" s="27" t="s">
        <v>318</v>
      </c>
      <c r="H258" s="27" t="s">
        <v>318</v>
      </c>
      <c r="I258" s="27" t="s">
        <v>318</v>
      </c>
      <c r="J258" s="27" t="s">
        <v>318</v>
      </c>
      <c r="K258" s="28" t="s">
        <v>283</v>
      </c>
      <c r="L258" s="26" t="s">
        <v>606</v>
      </c>
      <c r="M258" s="29">
        <v>31</v>
      </c>
      <c r="N258" s="30">
        <v>0.34</v>
      </c>
      <c r="O258" s="31" t="s">
        <v>654</v>
      </c>
      <c r="P258" s="66">
        <v>39156</v>
      </c>
      <c r="Q258" s="66">
        <v>40008</v>
      </c>
      <c r="R258" s="67" t="s">
        <v>654</v>
      </c>
      <c r="S258" s="34">
        <v>2009</v>
      </c>
      <c r="T258" s="35">
        <v>496900</v>
      </c>
      <c r="U258" s="68">
        <v>3263327284</v>
      </c>
      <c r="V258" s="68" t="s">
        <v>56</v>
      </c>
      <c r="W258" s="38" t="s">
        <v>57</v>
      </c>
      <c r="X258" s="39" t="s">
        <v>57</v>
      </c>
      <c r="Y258" s="40">
        <v>1</v>
      </c>
      <c r="Z258" s="77">
        <v>3263327284</v>
      </c>
      <c r="AA258" s="41">
        <v>6567</v>
      </c>
      <c r="AB258" s="189">
        <v>2233</v>
      </c>
      <c r="AC258" s="195">
        <v>80</v>
      </c>
      <c r="AD258" s="32">
        <v>10</v>
      </c>
      <c r="AE258" s="206">
        <v>16</v>
      </c>
      <c r="AF258" s="195">
        <v>81</v>
      </c>
      <c r="AG258" s="32">
        <v>10</v>
      </c>
      <c r="AH258" s="206">
        <v>15</v>
      </c>
      <c r="AI258" s="195">
        <v>81</v>
      </c>
      <c r="AJ258" s="32">
        <v>10</v>
      </c>
      <c r="AK258" s="206">
        <v>22</v>
      </c>
      <c r="AL258" s="220" t="s">
        <v>318</v>
      </c>
      <c r="AM258" s="233" t="s">
        <v>656</v>
      </c>
    </row>
    <row r="259" spans="1:39" s="116" customFormat="1" ht="42.75" x14ac:dyDescent="0.25">
      <c r="A259" s="24" t="s">
        <v>602</v>
      </c>
      <c r="B259" s="25" t="s">
        <v>603</v>
      </c>
      <c r="C259" s="26" t="s">
        <v>604</v>
      </c>
      <c r="D259" s="27" t="s">
        <v>654</v>
      </c>
      <c r="E259" s="27" t="s">
        <v>654</v>
      </c>
      <c r="F259" s="27" t="s">
        <v>318</v>
      </c>
      <c r="G259" s="27" t="s">
        <v>318</v>
      </c>
      <c r="H259" s="27" t="s">
        <v>318</v>
      </c>
      <c r="I259" s="27" t="s">
        <v>318</v>
      </c>
      <c r="J259" s="27" t="s">
        <v>318</v>
      </c>
      <c r="K259" s="28" t="s">
        <v>283</v>
      </c>
      <c r="L259" s="26" t="s">
        <v>607</v>
      </c>
      <c r="M259" s="29">
        <v>40</v>
      </c>
      <c r="N259" s="30">
        <v>0.5</v>
      </c>
      <c r="O259" s="31" t="s">
        <v>654</v>
      </c>
      <c r="P259" s="66">
        <v>40427</v>
      </c>
      <c r="Q259" s="66">
        <v>40882</v>
      </c>
      <c r="R259" s="67" t="s">
        <v>654</v>
      </c>
      <c r="S259" s="34">
        <v>2011</v>
      </c>
      <c r="T259" s="35">
        <v>535600</v>
      </c>
      <c r="U259" s="68">
        <v>2155628000</v>
      </c>
      <c r="V259" s="68" t="s">
        <v>56</v>
      </c>
      <c r="W259" s="38" t="s">
        <v>57</v>
      </c>
      <c r="X259" s="39" t="s">
        <v>57</v>
      </c>
      <c r="Y259" s="40">
        <v>1</v>
      </c>
      <c r="Z259" s="77">
        <v>2155628000</v>
      </c>
      <c r="AA259" s="41">
        <v>4025</v>
      </c>
      <c r="AB259" s="189">
        <v>2013</v>
      </c>
      <c r="AC259" s="195">
        <v>80</v>
      </c>
      <c r="AD259" s="32">
        <v>10</v>
      </c>
      <c r="AE259" s="206">
        <v>16</v>
      </c>
      <c r="AF259" s="195">
        <v>81</v>
      </c>
      <c r="AG259" s="32">
        <v>10</v>
      </c>
      <c r="AH259" s="206">
        <v>15</v>
      </c>
      <c r="AI259" s="195">
        <v>81</v>
      </c>
      <c r="AJ259" s="32">
        <v>10</v>
      </c>
      <c r="AK259" s="206">
        <v>22</v>
      </c>
      <c r="AL259" s="220" t="s">
        <v>318</v>
      </c>
      <c r="AM259" s="233" t="s">
        <v>656</v>
      </c>
    </row>
    <row r="260" spans="1:39" s="116" customFormat="1" ht="99.75" x14ac:dyDescent="0.25">
      <c r="A260" s="24" t="s">
        <v>602</v>
      </c>
      <c r="B260" s="25" t="s">
        <v>603</v>
      </c>
      <c r="C260" s="26" t="s">
        <v>604</v>
      </c>
      <c r="D260" s="27" t="s">
        <v>654</v>
      </c>
      <c r="E260" s="27" t="s">
        <v>654</v>
      </c>
      <c r="F260" s="27" t="s">
        <v>318</v>
      </c>
      <c r="G260" s="27" t="s">
        <v>318</v>
      </c>
      <c r="H260" s="27" t="s">
        <v>318</v>
      </c>
      <c r="I260" s="27" t="s">
        <v>318</v>
      </c>
      <c r="J260" s="27" t="s">
        <v>318</v>
      </c>
      <c r="K260" s="28" t="s">
        <v>170</v>
      </c>
      <c r="L260" s="26" t="s">
        <v>608</v>
      </c>
      <c r="M260" s="29" t="s">
        <v>74</v>
      </c>
      <c r="N260" s="30">
        <v>0.4</v>
      </c>
      <c r="O260" s="31" t="s">
        <v>654</v>
      </c>
      <c r="P260" s="66">
        <v>41564</v>
      </c>
      <c r="Q260" s="66">
        <v>42111</v>
      </c>
      <c r="R260" s="67" t="s">
        <v>654</v>
      </c>
      <c r="S260" s="34">
        <v>2015</v>
      </c>
      <c r="T260" s="35">
        <v>644350</v>
      </c>
      <c r="U260" s="68">
        <v>3298242861</v>
      </c>
      <c r="V260" s="68" t="s">
        <v>56</v>
      </c>
      <c r="W260" s="38" t="s">
        <v>57</v>
      </c>
      <c r="X260" s="39" t="s">
        <v>57</v>
      </c>
      <c r="Y260" s="40">
        <v>1</v>
      </c>
      <c r="Z260" s="77">
        <v>3298242861</v>
      </c>
      <c r="AA260" s="41">
        <v>5119</v>
      </c>
      <c r="AB260" s="189">
        <v>2048</v>
      </c>
      <c r="AC260" s="195"/>
      <c r="AD260" s="32"/>
      <c r="AE260" s="206"/>
      <c r="AF260" s="195"/>
      <c r="AG260" s="32"/>
      <c r="AH260" s="206"/>
      <c r="AI260" s="195"/>
      <c r="AJ260" s="32"/>
      <c r="AK260" s="206"/>
      <c r="AL260" s="220" t="s">
        <v>654</v>
      </c>
      <c r="AM260" s="233" t="s">
        <v>656</v>
      </c>
    </row>
    <row r="261" spans="1:39" s="116" customFormat="1" ht="128.25" x14ac:dyDescent="0.25">
      <c r="A261" s="24" t="s">
        <v>602</v>
      </c>
      <c r="B261" s="25" t="s">
        <v>609</v>
      </c>
      <c r="C261" s="26" t="s">
        <v>610</v>
      </c>
      <c r="D261" s="27" t="s">
        <v>654</v>
      </c>
      <c r="E261" s="27" t="s">
        <v>654</v>
      </c>
      <c r="F261" s="27" t="s">
        <v>318</v>
      </c>
      <c r="G261" s="27" t="s">
        <v>318</v>
      </c>
      <c r="H261" s="27" t="s">
        <v>318</v>
      </c>
      <c r="I261" s="27" t="s">
        <v>318</v>
      </c>
      <c r="J261" s="27" t="s">
        <v>318</v>
      </c>
      <c r="K261" s="28" t="s">
        <v>72</v>
      </c>
      <c r="L261" s="26" t="s">
        <v>611</v>
      </c>
      <c r="M261" s="29" t="s">
        <v>74</v>
      </c>
      <c r="N261" s="30">
        <v>0.2</v>
      </c>
      <c r="O261" s="31" t="s">
        <v>654</v>
      </c>
      <c r="P261" s="66">
        <v>41012</v>
      </c>
      <c r="Q261" s="66">
        <v>41759</v>
      </c>
      <c r="R261" s="67" t="s">
        <v>654</v>
      </c>
      <c r="S261" s="34">
        <v>2014</v>
      </c>
      <c r="T261" s="35">
        <v>616000</v>
      </c>
      <c r="U261" s="68">
        <v>15831485251</v>
      </c>
      <c r="V261" s="68" t="s">
        <v>56</v>
      </c>
      <c r="W261" s="38" t="s">
        <v>57</v>
      </c>
      <c r="X261" s="39" t="s">
        <v>57</v>
      </c>
      <c r="Y261" s="40">
        <v>1</v>
      </c>
      <c r="Z261" s="77">
        <v>15831485251</v>
      </c>
      <c r="AA261" s="41">
        <v>25700</v>
      </c>
      <c r="AB261" s="189">
        <v>5140</v>
      </c>
      <c r="AC261" s="195"/>
      <c r="AD261" s="32"/>
      <c r="AE261" s="206"/>
      <c r="AF261" s="195"/>
      <c r="AG261" s="32"/>
      <c r="AH261" s="206"/>
      <c r="AI261" s="195"/>
      <c r="AJ261" s="32"/>
      <c r="AK261" s="206"/>
      <c r="AL261" s="220" t="s">
        <v>654</v>
      </c>
      <c r="AM261" s="233" t="s">
        <v>656</v>
      </c>
    </row>
    <row r="262" spans="1:39" s="116" customFormat="1" ht="128.25" x14ac:dyDescent="0.25">
      <c r="A262" s="78" t="s">
        <v>602</v>
      </c>
      <c r="B262" s="79" t="s">
        <v>612</v>
      </c>
      <c r="C262" s="80" t="s">
        <v>613</v>
      </c>
      <c r="D262" s="81" t="s">
        <v>654</v>
      </c>
      <c r="E262" s="81" t="s">
        <v>654</v>
      </c>
      <c r="F262" s="81" t="s">
        <v>318</v>
      </c>
      <c r="G262" s="81" t="s">
        <v>318</v>
      </c>
      <c r="H262" s="81" t="s">
        <v>318</v>
      </c>
      <c r="I262" s="81" t="s">
        <v>318</v>
      </c>
      <c r="J262" s="81" t="s">
        <v>318</v>
      </c>
      <c r="K262" s="82" t="s">
        <v>86</v>
      </c>
      <c r="L262" s="80" t="s">
        <v>614</v>
      </c>
      <c r="M262" s="83">
        <v>22</v>
      </c>
      <c r="N262" s="84">
        <v>0.1</v>
      </c>
      <c r="O262" s="85" t="s">
        <v>654</v>
      </c>
      <c r="P262" s="87">
        <v>39615</v>
      </c>
      <c r="Q262" s="87">
        <v>41152</v>
      </c>
      <c r="R262" s="88" t="s">
        <v>654</v>
      </c>
      <c r="S262" s="89">
        <v>2012</v>
      </c>
      <c r="T262" s="90">
        <v>566700</v>
      </c>
      <c r="U262" s="91">
        <v>19146251489</v>
      </c>
      <c r="V262" s="91" t="s">
        <v>56</v>
      </c>
      <c r="W262" s="92" t="s">
        <v>57</v>
      </c>
      <c r="X262" s="93" t="s">
        <v>57</v>
      </c>
      <c r="Y262" s="94">
        <v>1</v>
      </c>
      <c r="Z262" s="95">
        <v>19146251489</v>
      </c>
      <c r="AA262" s="96">
        <v>33786</v>
      </c>
      <c r="AB262" s="191">
        <v>3379</v>
      </c>
      <c r="AC262" s="197">
        <v>80</v>
      </c>
      <c r="AD262" s="86">
        <v>10</v>
      </c>
      <c r="AE262" s="208">
        <v>16</v>
      </c>
      <c r="AF262" s="197">
        <v>81</v>
      </c>
      <c r="AG262" s="86">
        <v>10</v>
      </c>
      <c r="AH262" s="208">
        <v>15</v>
      </c>
      <c r="AI262" s="197">
        <v>81</v>
      </c>
      <c r="AJ262" s="86">
        <v>10</v>
      </c>
      <c r="AK262" s="208">
        <v>22</v>
      </c>
      <c r="AL262" s="222" t="s">
        <v>318</v>
      </c>
      <c r="AM262" s="235" t="s">
        <v>656</v>
      </c>
    </row>
    <row r="263" spans="1:39" s="116" customFormat="1" ht="57" x14ac:dyDescent="0.25">
      <c r="A263" s="4" t="s">
        <v>615</v>
      </c>
      <c r="B263" s="5" t="s">
        <v>616</v>
      </c>
      <c r="C263" s="6" t="s">
        <v>617</v>
      </c>
      <c r="D263" s="7" t="s">
        <v>654</v>
      </c>
      <c r="E263" s="7" t="s">
        <v>654</v>
      </c>
      <c r="F263" s="7" t="s">
        <v>654</v>
      </c>
      <c r="G263" s="7" t="s">
        <v>654</v>
      </c>
      <c r="H263" s="7" t="s">
        <v>654</v>
      </c>
      <c r="I263" s="7" t="s">
        <v>654</v>
      </c>
      <c r="J263" s="7" t="s">
        <v>654</v>
      </c>
      <c r="K263" s="8" t="s">
        <v>618</v>
      </c>
      <c r="L263" s="6" t="s">
        <v>619</v>
      </c>
      <c r="M263" s="9">
        <v>3</v>
      </c>
      <c r="N263" s="61">
        <v>1</v>
      </c>
      <c r="O263" s="62" t="s">
        <v>654</v>
      </c>
      <c r="P263" s="74">
        <v>38338</v>
      </c>
      <c r="Q263" s="74">
        <v>39082</v>
      </c>
      <c r="R263" s="63" t="s">
        <v>654</v>
      </c>
      <c r="S263" s="64">
        <v>2006</v>
      </c>
      <c r="T263" s="14">
        <v>408000</v>
      </c>
      <c r="U263" s="65">
        <v>467895.17</v>
      </c>
      <c r="V263" s="65" t="s">
        <v>49</v>
      </c>
      <c r="W263" s="17">
        <v>1.3192999999999999</v>
      </c>
      <c r="X263" s="18">
        <v>617294.09778099996</v>
      </c>
      <c r="Y263" s="19">
        <v>2238.79</v>
      </c>
      <c r="Z263" s="76">
        <v>1381991853.1711249</v>
      </c>
      <c r="AA263" s="20">
        <v>3387</v>
      </c>
      <c r="AB263" s="188">
        <v>3387</v>
      </c>
      <c r="AC263" s="194"/>
      <c r="AD263" s="11"/>
      <c r="AE263" s="205"/>
      <c r="AF263" s="194">
        <v>81</v>
      </c>
      <c r="AG263" s="11">
        <v>10</v>
      </c>
      <c r="AH263" s="205">
        <v>15</v>
      </c>
      <c r="AI263" s="194"/>
      <c r="AJ263" s="11"/>
      <c r="AK263" s="205"/>
      <c r="AL263" s="219" t="s">
        <v>318</v>
      </c>
      <c r="AM263" s="232" t="s">
        <v>656</v>
      </c>
    </row>
    <row r="264" spans="1:39" s="116" customFormat="1" ht="57" x14ac:dyDescent="0.25">
      <c r="A264" s="24" t="s">
        <v>615</v>
      </c>
      <c r="B264" s="25" t="s">
        <v>616</v>
      </c>
      <c r="C264" s="26" t="s">
        <v>617</v>
      </c>
      <c r="D264" s="27" t="s">
        <v>654</v>
      </c>
      <c r="E264" s="27" t="s">
        <v>654</v>
      </c>
      <c r="F264" s="27" t="s">
        <v>654</v>
      </c>
      <c r="G264" s="27" t="s">
        <v>654</v>
      </c>
      <c r="H264" s="27" t="s">
        <v>654</v>
      </c>
      <c r="I264" s="27" t="s">
        <v>654</v>
      </c>
      <c r="J264" s="27" t="s">
        <v>654</v>
      </c>
      <c r="K264" s="28" t="s">
        <v>620</v>
      </c>
      <c r="L264" s="26" t="s">
        <v>621</v>
      </c>
      <c r="M264" s="29" t="s">
        <v>74</v>
      </c>
      <c r="N264" s="30">
        <v>0.4</v>
      </c>
      <c r="O264" s="31" t="s">
        <v>654</v>
      </c>
      <c r="P264" s="66">
        <v>41282</v>
      </c>
      <c r="Q264" s="66">
        <v>42124</v>
      </c>
      <c r="R264" s="67" t="s">
        <v>654</v>
      </c>
      <c r="S264" s="34">
        <v>2015</v>
      </c>
      <c r="T264" s="35">
        <v>644350</v>
      </c>
      <c r="U264" s="68">
        <v>11515737892</v>
      </c>
      <c r="V264" s="68" t="s">
        <v>56</v>
      </c>
      <c r="W264" s="38" t="s">
        <v>57</v>
      </c>
      <c r="X264" s="39" t="s">
        <v>57</v>
      </c>
      <c r="Y264" s="40">
        <v>1</v>
      </c>
      <c r="Z264" s="77">
        <v>11515737892</v>
      </c>
      <c r="AA264" s="41">
        <v>17872</v>
      </c>
      <c r="AB264" s="189">
        <v>7149</v>
      </c>
      <c r="AC264" s="195"/>
      <c r="AD264" s="32"/>
      <c r="AE264" s="206"/>
      <c r="AF264" s="195"/>
      <c r="AG264" s="32"/>
      <c r="AH264" s="206"/>
      <c r="AI264" s="195"/>
      <c r="AJ264" s="32"/>
      <c r="AK264" s="206"/>
      <c r="AL264" s="220" t="s">
        <v>654</v>
      </c>
      <c r="AM264" s="233" t="s">
        <v>656</v>
      </c>
    </row>
    <row r="265" spans="1:39" s="116" customFormat="1" ht="57" x14ac:dyDescent="0.25">
      <c r="A265" s="24" t="s">
        <v>615</v>
      </c>
      <c r="B265" s="25" t="s">
        <v>616</v>
      </c>
      <c r="C265" s="26" t="s">
        <v>617</v>
      </c>
      <c r="D265" s="27" t="s">
        <v>654</v>
      </c>
      <c r="E265" s="27" t="s">
        <v>654</v>
      </c>
      <c r="F265" s="27" t="s">
        <v>654</v>
      </c>
      <c r="G265" s="27" t="s">
        <v>654</v>
      </c>
      <c r="H265" s="27" t="s">
        <v>654</v>
      </c>
      <c r="I265" s="27" t="s">
        <v>654</v>
      </c>
      <c r="J265" s="27" t="s">
        <v>654</v>
      </c>
      <c r="K265" s="28" t="s">
        <v>622</v>
      </c>
      <c r="L265" s="26" t="s">
        <v>623</v>
      </c>
      <c r="M265" s="29">
        <v>16</v>
      </c>
      <c r="N265" s="30">
        <v>0.5</v>
      </c>
      <c r="O265" s="31" t="s">
        <v>654</v>
      </c>
      <c r="P265" s="66">
        <v>39210</v>
      </c>
      <c r="Q265" s="66">
        <v>39844</v>
      </c>
      <c r="R265" s="67" t="s">
        <v>654</v>
      </c>
      <c r="S265" s="34">
        <v>2009</v>
      </c>
      <c r="T265" s="35">
        <v>496900</v>
      </c>
      <c r="U265" s="68">
        <v>393060.8</v>
      </c>
      <c r="V265" s="68" t="s">
        <v>49</v>
      </c>
      <c r="W265" s="38">
        <v>1.2871999999999999</v>
      </c>
      <c r="X265" s="39">
        <v>505947.86175999994</v>
      </c>
      <c r="Y265" s="40">
        <v>2420.2600000000002</v>
      </c>
      <c r="Z265" s="77">
        <v>1224525371.9032576</v>
      </c>
      <c r="AA265" s="41">
        <v>2464</v>
      </c>
      <c r="AB265" s="189">
        <v>1232</v>
      </c>
      <c r="AC265" s="195"/>
      <c r="AD265" s="32"/>
      <c r="AE265" s="206"/>
      <c r="AF265" s="195">
        <v>81</v>
      </c>
      <c r="AG265" s="32">
        <v>10</v>
      </c>
      <c r="AH265" s="206">
        <v>15</v>
      </c>
      <c r="AI265" s="195"/>
      <c r="AJ265" s="32"/>
      <c r="AK265" s="206"/>
      <c r="AL265" s="220" t="s">
        <v>318</v>
      </c>
      <c r="AM265" s="233" t="s">
        <v>656</v>
      </c>
    </row>
    <row r="266" spans="1:39" s="116" customFormat="1" ht="57" x14ac:dyDescent="0.25">
      <c r="A266" s="24" t="s">
        <v>615</v>
      </c>
      <c r="B266" s="25" t="s">
        <v>616</v>
      </c>
      <c r="C266" s="26" t="s">
        <v>617</v>
      </c>
      <c r="D266" s="27" t="s">
        <v>654</v>
      </c>
      <c r="E266" s="27" t="s">
        <v>654</v>
      </c>
      <c r="F266" s="27" t="s">
        <v>654</v>
      </c>
      <c r="G266" s="27" t="s">
        <v>654</v>
      </c>
      <c r="H266" s="27" t="s">
        <v>654</v>
      </c>
      <c r="I266" s="27" t="s">
        <v>654</v>
      </c>
      <c r="J266" s="27" t="s">
        <v>654</v>
      </c>
      <c r="K266" s="28" t="s">
        <v>622</v>
      </c>
      <c r="L266" s="26" t="s">
        <v>624</v>
      </c>
      <c r="M266" s="29">
        <v>17</v>
      </c>
      <c r="N266" s="30">
        <v>1</v>
      </c>
      <c r="O266" s="31" t="s">
        <v>654</v>
      </c>
      <c r="P266" s="66">
        <v>38825</v>
      </c>
      <c r="Q266" s="66">
        <v>39721</v>
      </c>
      <c r="R266" s="67" t="s">
        <v>654</v>
      </c>
      <c r="S266" s="34">
        <v>2008</v>
      </c>
      <c r="T266" s="35">
        <v>461500</v>
      </c>
      <c r="U266" s="68">
        <v>128626.22</v>
      </c>
      <c r="V266" s="68" t="s">
        <v>49</v>
      </c>
      <c r="W266" s="38">
        <v>1.4444999999999999</v>
      </c>
      <c r="X266" s="39">
        <v>185800.57478999998</v>
      </c>
      <c r="Y266" s="40">
        <v>2174.62</v>
      </c>
      <c r="Z266" s="77">
        <v>404045645.94982976</v>
      </c>
      <c r="AA266" s="41">
        <v>876</v>
      </c>
      <c r="AB266" s="189">
        <v>876</v>
      </c>
      <c r="AC266" s="195"/>
      <c r="AD266" s="32"/>
      <c r="AE266" s="206"/>
      <c r="AF266" s="195">
        <v>81</v>
      </c>
      <c r="AG266" s="32">
        <v>10</v>
      </c>
      <c r="AH266" s="206">
        <v>15</v>
      </c>
      <c r="AI266" s="195"/>
      <c r="AJ266" s="32"/>
      <c r="AK266" s="206"/>
      <c r="AL266" s="220" t="s">
        <v>318</v>
      </c>
      <c r="AM266" s="233" t="s">
        <v>656</v>
      </c>
    </row>
    <row r="267" spans="1:39" s="116" customFormat="1" ht="71.25" x14ac:dyDescent="0.25">
      <c r="A267" s="24" t="s">
        <v>615</v>
      </c>
      <c r="B267" s="25" t="s">
        <v>625</v>
      </c>
      <c r="C267" s="26" t="s">
        <v>626</v>
      </c>
      <c r="D267" s="27" t="s">
        <v>654</v>
      </c>
      <c r="E267" s="27" t="s">
        <v>654</v>
      </c>
      <c r="F267" s="27" t="s">
        <v>654</v>
      </c>
      <c r="G267" s="27" t="s">
        <v>654</v>
      </c>
      <c r="H267" s="27" t="s">
        <v>654</v>
      </c>
      <c r="I267" s="27" t="s">
        <v>654</v>
      </c>
      <c r="J267" s="27" t="s">
        <v>654</v>
      </c>
      <c r="K267" s="28" t="s">
        <v>283</v>
      </c>
      <c r="L267" s="26" t="s">
        <v>627</v>
      </c>
      <c r="M267" s="29">
        <v>16</v>
      </c>
      <c r="N267" s="30">
        <v>0.5</v>
      </c>
      <c r="O267" s="31" t="s">
        <v>654</v>
      </c>
      <c r="P267" s="66">
        <v>39862</v>
      </c>
      <c r="Q267" s="66">
        <v>40878</v>
      </c>
      <c r="R267" s="67" t="s">
        <v>654</v>
      </c>
      <c r="S267" s="34">
        <v>2011</v>
      </c>
      <c r="T267" s="35">
        <v>535600</v>
      </c>
      <c r="U267" s="68">
        <v>8675772032</v>
      </c>
      <c r="V267" s="68" t="s">
        <v>56</v>
      </c>
      <c r="W267" s="38" t="s">
        <v>57</v>
      </c>
      <c r="X267" s="39" t="s">
        <v>57</v>
      </c>
      <c r="Y267" s="40">
        <v>1</v>
      </c>
      <c r="Z267" s="77">
        <v>8675772032</v>
      </c>
      <c r="AA267" s="41">
        <v>16198</v>
      </c>
      <c r="AB267" s="189">
        <v>8099</v>
      </c>
      <c r="AC267" s="195"/>
      <c r="AD267" s="32"/>
      <c r="AE267" s="206"/>
      <c r="AF267" s="195">
        <v>81</v>
      </c>
      <c r="AG267" s="32">
        <v>10</v>
      </c>
      <c r="AH267" s="206">
        <v>15</v>
      </c>
      <c r="AI267" s="195"/>
      <c r="AJ267" s="32"/>
      <c r="AK267" s="206"/>
      <c r="AL267" s="220" t="s">
        <v>318</v>
      </c>
      <c r="AM267" s="233" t="s">
        <v>656</v>
      </c>
    </row>
    <row r="268" spans="1:39" s="116" customFormat="1" x14ac:dyDescent="0.2">
      <c r="A268" s="100"/>
      <c r="B268" s="100"/>
      <c r="C268" s="101"/>
      <c r="D268" s="102"/>
      <c r="E268" s="103"/>
      <c r="F268" s="103"/>
      <c r="G268" s="103"/>
      <c r="H268" s="103"/>
      <c r="I268" s="103"/>
      <c r="J268" s="104"/>
      <c r="K268" s="101"/>
      <c r="L268" s="100"/>
      <c r="M268" s="105"/>
      <c r="N268" s="106"/>
      <c r="O268" s="106"/>
      <c r="P268" s="106"/>
      <c r="Q268" s="107"/>
      <c r="R268" s="108"/>
      <c r="S268" s="109"/>
      <c r="T268" s="110"/>
      <c r="U268" s="111"/>
      <c r="V268" s="111"/>
      <c r="W268" s="110"/>
      <c r="X268" s="110"/>
      <c r="Y268" s="110"/>
      <c r="Z268" s="112"/>
      <c r="AA268" s="112"/>
      <c r="AB268" s="113"/>
      <c r="AC268" s="198"/>
      <c r="AD268" s="115"/>
      <c r="AE268" s="209"/>
      <c r="AF268" s="198"/>
      <c r="AG268" s="115"/>
      <c r="AH268" s="209"/>
      <c r="AI268" s="198"/>
      <c r="AJ268" s="115"/>
      <c r="AK268" s="209"/>
      <c r="AL268" s="223"/>
      <c r="AM268" s="236"/>
    </row>
    <row r="269" spans="1:39" s="186" customFormat="1" ht="71.25" x14ac:dyDescent="0.25">
      <c r="A269" s="4" t="s">
        <v>628</v>
      </c>
      <c r="B269" s="5" t="s">
        <v>629</v>
      </c>
      <c r="C269" s="8" t="s">
        <v>630</v>
      </c>
      <c r="D269" s="7" t="s">
        <v>654</v>
      </c>
      <c r="E269" s="7" t="s">
        <v>654</v>
      </c>
      <c r="F269" s="7" t="s">
        <v>318</v>
      </c>
      <c r="G269" s="7" t="s">
        <v>318</v>
      </c>
      <c r="H269" s="7" t="s">
        <v>318</v>
      </c>
      <c r="I269" s="7" t="s">
        <v>318</v>
      </c>
      <c r="J269" s="7" t="s">
        <v>318</v>
      </c>
      <c r="K269" s="8" t="s">
        <v>124</v>
      </c>
      <c r="L269" s="6" t="s">
        <v>631</v>
      </c>
      <c r="M269" s="9">
        <v>35</v>
      </c>
      <c r="N269" s="61">
        <v>1</v>
      </c>
      <c r="O269" s="62" t="s">
        <v>654</v>
      </c>
      <c r="P269" s="74">
        <v>39906</v>
      </c>
      <c r="Q269" s="74">
        <v>41482</v>
      </c>
      <c r="R269" s="63" t="s">
        <v>654</v>
      </c>
      <c r="S269" s="64">
        <v>2013</v>
      </c>
      <c r="T269" s="14">
        <v>589500</v>
      </c>
      <c r="U269" s="65">
        <v>3610468316</v>
      </c>
      <c r="V269" s="65" t="s">
        <v>56</v>
      </c>
      <c r="W269" s="17" t="s">
        <v>57</v>
      </c>
      <c r="X269" s="18" t="s">
        <v>57</v>
      </c>
      <c r="Y269" s="19">
        <v>1</v>
      </c>
      <c r="Z269" s="76">
        <v>3610468316</v>
      </c>
      <c r="AA269" s="20">
        <v>6125</v>
      </c>
      <c r="AB269" s="188">
        <v>6125</v>
      </c>
      <c r="AC269" s="194">
        <v>80</v>
      </c>
      <c r="AD269" s="11">
        <v>10</v>
      </c>
      <c r="AE269" s="205">
        <v>16</v>
      </c>
      <c r="AF269" s="194">
        <v>81</v>
      </c>
      <c r="AG269" s="11">
        <v>10</v>
      </c>
      <c r="AH269" s="205">
        <v>15</v>
      </c>
      <c r="AI269" s="194">
        <v>81</v>
      </c>
      <c r="AJ269" s="11">
        <v>10</v>
      </c>
      <c r="AK269" s="205">
        <v>22</v>
      </c>
      <c r="AL269" s="219" t="s">
        <v>318</v>
      </c>
      <c r="AM269" s="232" t="s">
        <v>656</v>
      </c>
    </row>
    <row r="270" spans="1:39" s="186" customFormat="1" ht="57" x14ac:dyDescent="0.25">
      <c r="A270" s="24" t="s">
        <v>628</v>
      </c>
      <c r="B270" s="25" t="s">
        <v>629</v>
      </c>
      <c r="C270" s="28" t="s">
        <v>630</v>
      </c>
      <c r="D270" s="27" t="s">
        <v>654</v>
      </c>
      <c r="E270" s="27" t="s">
        <v>654</v>
      </c>
      <c r="F270" s="27" t="s">
        <v>318</v>
      </c>
      <c r="G270" s="27" t="s">
        <v>318</v>
      </c>
      <c r="H270" s="27" t="s">
        <v>318</v>
      </c>
      <c r="I270" s="27" t="s">
        <v>318</v>
      </c>
      <c r="J270" s="27" t="s">
        <v>318</v>
      </c>
      <c r="K270" s="28" t="s">
        <v>58</v>
      </c>
      <c r="L270" s="26" t="s">
        <v>632</v>
      </c>
      <c r="M270" s="29">
        <v>2</v>
      </c>
      <c r="N270" s="30">
        <v>1</v>
      </c>
      <c r="O270" s="31" t="s">
        <v>654</v>
      </c>
      <c r="P270" s="66">
        <v>39542</v>
      </c>
      <c r="Q270" s="66">
        <v>40669</v>
      </c>
      <c r="R270" s="67" t="s">
        <v>654</v>
      </c>
      <c r="S270" s="34">
        <v>2011</v>
      </c>
      <c r="T270" s="35">
        <v>535600</v>
      </c>
      <c r="U270" s="68">
        <v>4384715725</v>
      </c>
      <c r="V270" s="68" t="s">
        <v>56</v>
      </c>
      <c r="W270" s="38" t="s">
        <v>57</v>
      </c>
      <c r="X270" s="39" t="s">
        <v>57</v>
      </c>
      <c r="Y270" s="40">
        <v>1</v>
      </c>
      <c r="Z270" s="77">
        <v>4384715725</v>
      </c>
      <c r="AA270" s="41">
        <v>8187</v>
      </c>
      <c r="AB270" s="189">
        <v>8187</v>
      </c>
      <c r="AC270" s="195"/>
      <c r="AD270" s="32"/>
      <c r="AE270" s="206"/>
      <c r="AF270" s="195">
        <v>81</v>
      </c>
      <c r="AG270" s="32">
        <v>10</v>
      </c>
      <c r="AH270" s="206">
        <v>15</v>
      </c>
      <c r="AI270" s="195">
        <v>81</v>
      </c>
      <c r="AJ270" s="32">
        <v>10</v>
      </c>
      <c r="AK270" s="206">
        <v>22</v>
      </c>
      <c r="AL270" s="220" t="s">
        <v>318</v>
      </c>
      <c r="AM270" s="233" t="s">
        <v>656</v>
      </c>
    </row>
    <row r="271" spans="1:39" s="186" customFormat="1" ht="142.5" x14ac:dyDescent="0.25">
      <c r="A271" s="24" t="s">
        <v>628</v>
      </c>
      <c r="B271" s="25" t="s">
        <v>633</v>
      </c>
      <c r="C271" s="26" t="s">
        <v>634</v>
      </c>
      <c r="D271" s="27" t="s">
        <v>654</v>
      </c>
      <c r="E271" s="27" t="s">
        <v>654</v>
      </c>
      <c r="F271" s="27" t="s">
        <v>318</v>
      </c>
      <c r="G271" s="27" t="s">
        <v>318</v>
      </c>
      <c r="H271" s="27" t="s">
        <v>318</v>
      </c>
      <c r="I271" s="27" t="s">
        <v>318</v>
      </c>
      <c r="J271" s="27" t="s">
        <v>318</v>
      </c>
      <c r="K271" s="28" t="s">
        <v>385</v>
      </c>
      <c r="L271" s="26" t="s">
        <v>635</v>
      </c>
      <c r="M271" s="29">
        <v>54</v>
      </c>
      <c r="N271" s="30">
        <v>1</v>
      </c>
      <c r="O271" s="31" t="s">
        <v>654</v>
      </c>
      <c r="P271" s="66">
        <v>40247</v>
      </c>
      <c r="Q271" s="66">
        <v>40849</v>
      </c>
      <c r="R271" s="67" t="s">
        <v>654</v>
      </c>
      <c r="S271" s="34">
        <v>2011</v>
      </c>
      <c r="T271" s="35">
        <v>535600</v>
      </c>
      <c r="U271" s="68">
        <v>1017687488</v>
      </c>
      <c r="V271" s="68" t="s">
        <v>56</v>
      </c>
      <c r="W271" s="38" t="s">
        <v>57</v>
      </c>
      <c r="X271" s="39" t="s">
        <v>57</v>
      </c>
      <c r="Y271" s="40">
        <v>1</v>
      </c>
      <c r="Z271" s="77">
        <v>1017687488</v>
      </c>
      <c r="AA271" s="41">
        <v>1900</v>
      </c>
      <c r="AB271" s="189">
        <v>1900</v>
      </c>
      <c r="AC271" s="195">
        <v>80</v>
      </c>
      <c r="AD271" s="32">
        <v>10</v>
      </c>
      <c r="AE271" s="206">
        <v>16</v>
      </c>
      <c r="AF271" s="195">
        <v>81</v>
      </c>
      <c r="AG271" s="32">
        <v>10</v>
      </c>
      <c r="AH271" s="206">
        <v>15</v>
      </c>
      <c r="AI271" s="195">
        <v>81</v>
      </c>
      <c r="AJ271" s="32">
        <v>10</v>
      </c>
      <c r="AK271" s="206">
        <v>22</v>
      </c>
      <c r="AL271" s="220" t="s">
        <v>318</v>
      </c>
      <c r="AM271" s="233" t="s">
        <v>656</v>
      </c>
    </row>
    <row r="272" spans="1:39" s="186" customFormat="1" ht="156.75" x14ac:dyDescent="0.25">
      <c r="A272" s="78" t="s">
        <v>628</v>
      </c>
      <c r="B272" s="79" t="s">
        <v>633</v>
      </c>
      <c r="C272" s="80" t="s">
        <v>634</v>
      </c>
      <c r="D272" s="81" t="s">
        <v>654</v>
      </c>
      <c r="E272" s="81" t="s">
        <v>654</v>
      </c>
      <c r="F272" s="81" t="s">
        <v>318</v>
      </c>
      <c r="G272" s="81" t="s">
        <v>318</v>
      </c>
      <c r="H272" s="81" t="s">
        <v>318</v>
      </c>
      <c r="I272" s="81" t="s">
        <v>318</v>
      </c>
      <c r="J272" s="81" t="s">
        <v>318</v>
      </c>
      <c r="K272" s="82" t="s">
        <v>355</v>
      </c>
      <c r="L272" s="80" t="s">
        <v>636</v>
      </c>
      <c r="M272" s="83">
        <v>61</v>
      </c>
      <c r="N272" s="84">
        <v>0.4</v>
      </c>
      <c r="O272" s="85" t="s">
        <v>654</v>
      </c>
      <c r="P272" s="87">
        <v>40074</v>
      </c>
      <c r="Q272" s="87">
        <v>40908</v>
      </c>
      <c r="R272" s="88" t="s">
        <v>654</v>
      </c>
      <c r="S272" s="89">
        <v>2011</v>
      </c>
      <c r="T272" s="90">
        <v>535600</v>
      </c>
      <c r="U272" s="91">
        <v>2578977592</v>
      </c>
      <c r="V272" s="91" t="s">
        <v>56</v>
      </c>
      <c r="W272" s="92" t="s">
        <v>57</v>
      </c>
      <c r="X272" s="93" t="s">
        <v>57</v>
      </c>
      <c r="Y272" s="94">
        <v>1</v>
      </c>
      <c r="Z272" s="95">
        <v>2578977592</v>
      </c>
      <c r="AA272" s="96">
        <v>4815</v>
      </c>
      <c r="AB272" s="191">
        <v>1926</v>
      </c>
      <c r="AC272" s="197">
        <v>80</v>
      </c>
      <c r="AD272" s="86">
        <v>10</v>
      </c>
      <c r="AE272" s="208">
        <v>16</v>
      </c>
      <c r="AF272" s="217">
        <v>81</v>
      </c>
      <c r="AG272" s="187">
        <v>10</v>
      </c>
      <c r="AH272" s="218">
        <v>15</v>
      </c>
      <c r="AI272" s="217">
        <v>81</v>
      </c>
      <c r="AJ272" s="187">
        <v>10</v>
      </c>
      <c r="AK272" s="218">
        <v>22</v>
      </c>
      <c r="AL272" s="226" t="s">
        <v>318</v>
      </c>
      <c r="AM272" s="235" t="s">
        <v>656</v>
      </c>
    </row>
    <row r="273" spans="1:39" s="116" customFormat="1" ht="71.25" x14ac:dyDescent="0.25">
      <c r="A273" s="4" t="s">
        <v>637</v>
      </c>
      <c r="B273" s="5" t="s">
        <v>638</v>
      </c>
      <c r="C273" s="6" t="s">
        <v>639</v>
      </c>
      <c r="D273" s="7" t="s">
        <v>654</v>
      </c>
      <c r="E273" s="7" t="s">
        <v>654</v>
      </c>
      <c r="F273" s="7" t="s">
        <v>654</v>
      </c>
      <c r="G273" s="7" t="s">
        <v>654</v>
      </c>
      <c r="H273" s="7" t="s">
        <v>654</v>
      </c>
      <c r="I273" s="7" t="s">
        <v>654</v>
      </c>
      <c r="J273" s="7" t="s">
        <v>654</v>
      </c>
      <c r="K273" s="8" t="s">
        <v>640</v>
      </c>
      <c r="L273" s="6" t="s">
        <v>641</v>
      </c>
      <c r="M273" s="9">
        <v>11</v>
      </c>
      <c r="N273" s="61">
        <v>1</v>
      </c>
      <c r="O273" s="62" t="s">
        <v>654</v>
      </c>
      <c r="P273" s="74">
        <v>37839</v>
      </c>
      <c r="Q273" s="74">
        <v>38869</v>
      </c>
      <c r="R273" s="63" t="s">
        <v>654</v>
      </c>
      <c r="S273" s="64">
        <v>2006</v>
      </c>
      <c r="T273" s="14">
        <v>408000</v>
      </c>
      <c r="U273" s="65">
        <v>1115922.57</v>
      </c>
      <c r="V273" s="65" t="s">
        <v>49</v>
      </c>
      <c r="W273" s="17">
        <v>1.2859</v>
      </c>
      <c r="X273" s="18">
        <v>1434964.8327630002</v>
      </c>
      <c r="Y273" s="19">
        <v>2486.0700000000002</v>
      </c>
      <c r="Z273" s="76">
        <v>3567423021.7871122</v>
      </c>
      <c r="AA273" s="20">
        <v>8744</v>
      </c>
      <c r="AB273" s="188">
        <v>8744</v>
      </c>
      <c r="AC273" s="194"/>
      <c r="AD273" s="11"/>
      <c r="AE273" s="205"/>
      <c r="AF273" s="199">
        <v>81</v>
      </c>
      <c r="AG273" s="118">
        <v>10</v>
      </c>
      <c r="AH273" s="210">
        <v>15</v>
      </c>
      <c r="AI273" s="199">
        <v>81</v>
      </c>
      <c r="AJ273" s="118">
        <v>10</v>
      </c>
      <c r="AK273" s="210">
        <v>22</v>
      </c>
      <c r="AL273" s="219" t="s">
        <v>318</v>
      </c>
      <c r="AM273" s="232" t="s">
        <v>656</v>
      </c>
    </row>
    <row r="274" spans="1:39" s="116" customFormat="1" ht="99.75" x14ac:dyDescent="0.25">
      <c r="A274" s="24" t="s">
        <v>637</v>
      </c>
      <c r="B274" s="25" t="s">
        <v>638</v>
      </c>
      <c r="C274" s="26" t="s">
        <v>639</v>
      </c>
      <c r="D274" s="27" t="s">
        <v>654</v>
      </c>
      <c r="E274" s="27" t="s">
        <v>654</v>
      </c>
      <c r="F274" s="27" t="s">
        <v>654</v>
      </c>
      <c r="G274" s="27" t="s">
        <v>654</v>
      </c>
      <c r="H274" s="27" t="s">
        <v>654</v>
      </c>
      <c r="I274" s="27" t="s">
        <v>654</v>
      </c>
      <c r="J274" s="27" t="s">
        <v>654</v>
      </c>
      <c r="K274" s="28" t="s">
        <v>642</v>
      </c>
      <c r="L274" s="26" t="s">
        <v>643</v>
      </c>
      <c r="M274" s="29">
        <v>15</v>
      </c>
      <c r="N274" s="30">
        <v>0.5</v>
      </c>
      <c r="O274" s="31" t="s">
        <v>654</v>
      </c>
      <c r="P274" s="66">
        <v>39400</v>
      </c>
      <c r="Q274" s="66">
        <v>40968</v>
      </c>
      <c r="R274" s="67" t="s">
        <v>654</v>
      </c>
      <c r="S274" s="34">
        <v>2012</v>
      </c>
      <c r="T274" s="35">
        <v>566700</v>
      </c>
      <c r="U274" s="68">
        <v>2033765.73</v>
      </c>
      <c r="V274" s="68" t="s">
        <v>49</v>
      </c>
      <c r="W274" s="38">
        <v>1.3431</v>
      </c>
      <c r="X274" s="39">
        <v>2731550.7519629998</v>
      </c>
      <c r="Y274" s="40">
        <v>1767.83</v>
      </c>
      <c r="Z274" s="77">
        <v>4828917365.8427496</v>
      </c>
      <c r="AA274" s="41">
        <v>8521</v>
      </c>
      <c r="AB274" s="189">
        <v>4261</v>
      </c>
      <c r="AC274" s="195"/>
      <c r="AD274" s="32"/>
      <c r="AE274" s="206"/>
      <c r="AF274" s="201">
        <v>81</v>
      </c>
      <c r="AG274" s="146">
        <v>10</v>
      </c>
      <c r="AH274" s="212">
        <v>15</v>
      </c>
      <c r="AI274" s="201">
        <v>81</v>
      </c>
      <c r="AJ274" s="146">
        <v>10</v>
      </c>
      <c r="AK274" s="212">
        <v>22</v>
      </c>
      <c r="AL274" s="220" t="s">
        <v>318</v>
      </c>
      <c r="AM274" s="233" t="s">
        <v>656</v>
      </c>
    </row>
    <row r="275" spans="1:39" s="116" customFormat="1" ht="99.75" x14ac:dyDescent="0.25">
      <c r="A275" s="24" t="s">
        <v>637</v>
      </c>
      <c r="B275" s="25" t="s">
        <v>644</v>
      </c>
      <c r="C275" s="26" t="s">
        <v>645</v>
      </c>
      <c r="D275" s="27" t="s">
        <v>654</v>
      </c>
      <c r="E275" s="27" t="s">
        <v>654</v>
      </c>
      <c r="F275" s="27" t="s">
        <v>654</v>
      </c>
      <c r="G275" s="27" t="s">
        <v>654</v>
      </c>
      <c r="H275" s="27" t="s">
        <v>654</v>
      </c>
      <c r="I275" s="27" t="s">
        <v>654</v>
      </c>
      <c r="J275" s="27" t="s">
        <v>654</v>
      </c>
      <c r="K275" s="28" t="s">
        <v>646</v>
      </c>
      <c r="L275" s="26" t="s">
        <v>647</v>
      </c>
      <c r="M275" s="29">
        <v>16</v>
      </c>
      <c r="N275" s="30">
        <v>0.75</v>
      </c>
      <c r="O275" s="31" t="s">
        <v>654</v>
      </c>
      <c r="P275" s="66">
        <v>38681</v>
      </c>
      <c r="Q275" s="66">
        <v>40083</v>
      </c>
      <c r="R275" s="67" t="s">
        <v>654</v>
      </c>
      <c r="S275" s="34">
        <v>2009</v>
      </c>
      <c r="T275" s="35">
        <v>496900</v>
      </c>
      <c r="U275" s="68">
        <v>2040217206</v>
      </c>
      <c r="V275" s="68" t="s">
        <v>56</v>
      </c>
      <c r="W275" s="38" t="s">
        <v>57</v>
      </c>
      <c r="X275" s="39" t="s">
        <v>57</v>
      </c>
      <c r="Y275" s="40">
        <v>1</v>
      </c>
      <c r="Z275" s="77">
        <v>2040217206</v>
      </c>
      <c r="AA275" s="41">
        <v>4106</v>
      </c>
      <c r="AB275" s="189">
        <v>3080</v>
      </c>
      <c r="AC275" s="195">
        <v>80</v>
      </c>
      <c r="AD275" s="32">
        <v>10</v>
      </c>
      <c r="AE275" s="206">
        <v>16</v>
      </c>
      <c r="AF275" s="201">
        <v>81</v>
      </c>
      <c r="AG275" s="146">
        <v>10</v>
      </c>
      <c r="AH275" s="212">
        <v>15</v>
      </c>
      <c r="AI275" s="201">
        <v>81</v>
      </c>
      <c r="AJ275" s="146">
        <v>10</v>
      </c>
      <c r="AK275" s="212">
        <v>22</v>
      </c>
      <c r="AL275" s="220" t="s">
        <v>318</v>
      </c>
      <c r="AM275" s="233" t="s">
        <v>656</v>
      </c>
    </row>
    <row r="276" spans="1:39" s="116" customFormat="1" ht="99.75" x14ac:dyDescent="0.25">
      <c r="A276" s="24" t="s">
        <v>637</v>
      </c>
      <c r="B276" s="25" t="s">
        <v>644</v>
      </c>
      <c r="C276" s="26" t="s">
        <v>645</v>
      </c>
      <c r="D276" s="27" t="s">
        <v>654</v>
      </c>
      <c r="E276" s="27" t="s">
        <v>654</v>
      </c>
      <c r="F276" s="27" t="s">
        <v>654</v>
      </c>
      <c r="G276" s="27" t="s">
        <v>654</v>
      </c>
      <c r="H276" s="27" t="s">
        <v>654</v>
      </c>
      <c r="I276" s="27" t="s">
        <v>654</v>
      </c>
      <c r="J276" s="27" t="s">
        <v>654</v>
      </c>
      <c r="K276" s="28" t="s">
        <v>646</v>
      </c>
      <c r="L276" s="26" t="s">
        <v>648</v>
      </c>
      <c r="M276" s="29">
        <v>22</v>
      </c>
      <c r="N276" s="30">
        <v>0.9</v>
      </c>
      <c r="O276" s="31" t="s">
        <v>654</v>
      </c>
      <c r="P276" s="66">
        <v>39770</v>
      </c>
      <c r="Q276" s="66">
        <v>40711</v>
      </c>
      <c r="R276" s="67" t="s">
        <v>654</v>
      </c>
      <c r="S276" s="34">
        <v>2011</v>
      </c>
      <c r="T276" s="35">
        <v>535600</v>
      </c>
      <c r="U276" s="68">
        <v>2159192501</v>
      </c>
      <c r="V276" s="68" t="s">
        <v>56</v>
      </c>
      <c r="W276" s="38" t="s">
        <v>57</v>
      </c>
      <c r="X276" s="39" t="s">
        <v>57</v>
      </c>
      <c r="Y276" s="40">
        <v>1</v>
      </c>
      <c r="Z276" s="77">
        <v>2159192501</v>
      </c>
      <c r="AA276" s="41">
        <v>4031</v>
      </c>
      <c r="AB276" s="189">
        <v>3628</v>
      </c>
      <c r="AC276" s="195">
        <v>80</v>
      </c>
      <c r="AD276" s="32">
        <v>10</v>
      </c>
      <c r="AE276" s="206">
        <v>16</v>
      </c>
      <c r="AF276" s="201">
        <v>81</v>
      </c>
      <c r="AG276" s="146">
        <v>10</v>
      </c>
      <c r="AH276" s="212">
        <v>15</v>
      </c>
      <c r="AI276" s="201">
        <v>81</v>
      </c>
      <c r="AJ276" s="146">
        <v>10</v>
      </c>
      <c r="AK276" s="212">
        <v>22</v>
      </c>
      <c r="AL276" s="220" t="s">
        <v>318</v>
      </c>
      <c r="AM276" s="233" t="s">
        <v>656</v>
      </c>
    </row>
    <row r="277" spans="1:39" s="116" customFormat="1" ht="57" x14ac:dyDescent="0.25">
      <c r="A277" s="24" t="s">
        <v>637</v>
      </c>
      <c r="B277" s="25" t="s">
        <v>644</v>
      </c>
      <c r="C277" s="26" t="s">
        <v>645</v>
      </c>
      <c r="D277" s="27" t="s">
        <v>654</v>
      </c>
      <c r="E277" s="27" t="s">
        <v>654</v>
      </c>
      <c r="F277" s="27" t="s">
        <v>654</v>
      </c>
      <c r="G277" s="27" t="s">
        <v>654</v>
      </c>
      <c r="H277" s="27" t="s">
        <v>654</v>
      </c>
      <c r="I277" s="27" t="s">
        <v>654</v>
      </c>
      <c r="J277" s="27" t="s">
        <v>654</v>
      </c>
      <c r="K277" s="28" t="s">
        <v>646</v>
      </c>
      <c r="L277" s="26" t="s">
        <v>649</v>
      </c>
      <c r="M277" s="29">
        <v>15</v>
      </c>
      <c r="N277" s="30">
        <v>1</v>
      </c>
      <c r="O277" s="31" t="s">
        <v>654</v>
      </c>
      <c r="P277" s="66">
        <v>37995</v>
      </c>
      <c r="Q277" s="66">
        <v>38883</v>
      </c>
      <c r="R277" s="67" t="s">
        <v>654</v>
      </c>
      <c r="S277" s="34">
        <v>2006</v>
      </c>
      <c r="T277" s="35">
        <v>408000</v>
      </c>
      <c r="U277" s="68">
        <v>1167976336</v>
      </c>
      <c r="V277" s="68" t="s">
        <v>56</v>
      </c>
      <c r="W277" s="38" t="s">
        <v>57</v>
      </c>
      <c r="X277" s="39" t="s">
        <v>57</v>
      </c>
      <c r="Y277" s="40">
        <v>1</v>
      </c>
      <c r="Z277" s="77">
        <v>1167976336</v>
      </c>
      <c r="AA277" s="41">
        <v>2863</v>
      </c>
      <c r="AB277" s="189">
        <v>2863</v>
      </c>
      <c r="AC277" s="195">
        <v>80</v>
      </c>
      <c r="AD277" s="32">
        <v>10</v>
      </c>
      <c r="AE277" s="206">
        <v>16</v>
      </c>
      <c r="AF277" s="201">
        <v>81</v>
      </c>
      <c r="AG277" s="146">
        <v>10</v>
      </c>
      <c r="AH277" s="212">
        <v>15</v>
      </c>
      <c r="AI277" s="201">
        <v>81</v>
      </c>
      <c r="AJ277" s="146">
        <v>10</v>
      </c>
      <c r="AK277" s="212">
        <v>22</v>
      </c>
      <c r="AL277" s="220" t="s">
        <v>318</v>
      </c>
      <c r="AM277" s="233" t="s">
        <v>656</v>
      </c>
    </row>
    <row r="278" spans="1:39" s="116" customFormat="1" ht="57" x14ac:dyDescent="0.25">
      <c r="A278" s="43" t="s">
        <v>637</v>
      </c>
      <c r="B278" s="44" t="s">
        <v>650</v>
      </c>
      <c r="C278" s="45" t="s">
        <v>651</v>
      </c>
      <c r="D278" s="46" t="s">
        <v>654</v>
      </c>
      <c r="E278" s="46" t="s">
        <v>654</v>
      </c>
      <c r="F278" s="46" t="s">
        <v>654</v>
      </c>
      <c r="G278" s="46" t="s">
        <v>654</v>
      </c>
      <c r="H278" s="46" t="s">
        <v>654</v>
      </c>
      <c r="I278" s="46" t="s">
        <v>654</v>
      </c>
      <c r="J278" s="46" t="s">
        <v>654</v>
      </c>
      <c r="K278" s="47" t="s">
        <v>652</v>
      </c>
      <c r="L278" s="45" t="s">
        <v>653</v>
      </c>
      <c r="M278" s="48">
        <v>7</v>
      </c>
      <c r="N278" s="49">
        <v>0.55000000000000004</v>
      </c>
      <c r="O278" s="50" t="s">
        <v>654</v>
      </c>
      <c r="P278" s="71">
        <v>39860</v>
      </c>
      <c r="Q278" s="71">
        <v>41213</v>
      </c>
      <c r="R278" s="72" t="s">
        <v>654</v>
      </c>
      <c r="S278" s="53">
        <v>2012</v>
      </c>
      <c r="T278" s="54">
        <v>566700</v>
      </c>
      <c r="U278" s="55">
        <v>8291206645</v>
      </c>
      <c r="V278" s="55" t="s">
        <v>56</v>
      </c>
      <c r="W278" s="56" t="s">
        <v>57</v>
      </c>
      <c r="X278" s="57" t="s">
        <v>57</v>
      </c>
      <c r="Y278" s="58">
        <v>1</v>
      </c>
      <c r="Z278" s="117">
        <v>8291206645</v>
      </c>
      <c r="AA278" s="59">
        <v>14631</v>
      </c>
      <c r="AB278" s="190">
        <v>8047</v>
      </c>
      <c r="AC278" s="196">
        <v>80</v>
      </c>
      <c r="AD278" s="51">
        <v>10</v>
      </c>
      <c r="AE278" s="207">
        <v>16</v>
      </c>
      <c r="AF278" s="215">
        <v>81</v>
      </c>
      <c r="AG278" s="148">
        <v>10</v>
      </c>
      <c r="AH278" s="216">
        <v>15</v>
      </c>
      <c r="AI278" s="215">
        <v>81</v>
      </c>
      <c r="AJ278" s="148">
        <v>10</v>
      </c>
      <c r="AK278" s="216">
        <v>22</v>
      </c>
      <c r="AL278" s="221" t="s">
        <v>318</v>
      </c>
      <c r="AM278" s="234" t="s">
        <v>656</v>
      </c>
    </row>
    <row r="279" spans="1:39" x14ac:dyDescent="0.25">
      <c r="D279" s="228"/>
      <c r="J279" s="228"/>
    </row>
    <row r="280" spans="1:39" x14ac:dyDescent="0.25">
      <c r="D280" s="228"/>
      <c r="J280" s="228"/>
    </row>
    <row r="281" spans="1:39" x14ac:dyDescent="0.25">
      <c r="D281" s="228"/>
      <c r="J281" s="228"/>
    </row>
    <row r="282" spans="1:39" x14ac:dyDescent="0.25">
      <c r="D282" s="228"/>
      <c r="J282" s="228"/>
    </row>
    <row r="283" spans="1:39" x14ac:dyDescent="0.25">
      <c r="D283" s="228"/>
      <c r="J283" s="228"/>
    </row>
    <row r="284" spans="1:39" x14ac:dyDescent="0.25">
      <c r="D284" s="228"/>
      <c r="J284" s="228"/>
    </row>
    <row r="285" spans="1:39" x14ac:dyDescent="0.25">
      <c r="D285" s="228"/>
      <c r="J285" s="228"/>
    </row>
    <row r="286" spans="1:39" x14ac:dyDescent="0.25">
      <c r="D286" s="228"/>
      <c r="J286" s="228"/>
    </row>
    <row r="287" spans="1:39" x14ac:dyDescent="0.25">
      <c r="D287" s="228"/>
      <c r="J287" s="228"/>
    </row>
    <row r="288" spans="1:39" x14ac:dyDescent="0.25">
      <c r="D288" s="228"/>
      <c r="J288" s="228"/>
    </row>
    <row r="289" spans="4:10" x14ac:dyDescent="0.25">
      <c r="D289" s="228"/>
      <c r="J289" s="228"/>
    </row>
    <row r="290" spans="4:10" x14ac:dyDescent="0.25">
      <c r="D290" s="228"/>
      <c r="J290" s="228"/>
    </row>
    <row r="291" spans="4:10" x14ac:dyDescent="0.25">
      <c r="D291" s="228"/>
      <c r="J291" s="228"/>
    </row>
    <row r="292" spans="4:10" x14ac:dyDescent="0.25">
      <c r="D292" s="228"/>
      <c r="J292" s="228"/>
    </row>
    <row r="293" spans="4:10" x14ac:dyDescent="0.25">
      <c r="D293" s="228"/>
      <c r="J293" s="228"/>
    </row>
    <row r="294" spans="4:10" x14ac:dyDescent="0.25">
      <c r="D294" s="228"/>
      <c r="J294" s="228"/>
    </row>
    <row r="295" spans="4:10" x14ac:dyDescent="0.25">
      <c r="D295" s="228"/>
      <c r="J295" s="228"/>
    </row>
    <row r="296" spans="4:10" x14ac:dyDescent="0.25">
      <c r="D296" s="228"/>
      <c r="J296" s="228"/>
    </row>
    <row r="297" spans="4:10" x14ac:dyDescent="0.25">
      <c r="D297" s="228"/>
      <c r="J297" s="228"/>
    </row>
    <row r="298" spans="4:10" x14ac:dyDescent="0.25">
      <c r="D298" s="228"/>
      <c r="J298" s="228"/>
    </row>
    <row r="299" spans="4:10" x14ac:dyDescent="0.25">
      <c r="D299" s="228"/>
      <c r="J299" s="228"/>
    </row>
    <row r="300" spans="4:10" x14ac:dyDescent="0.25">
      <c r="D300" s="228"/>
      <c r="J300" s="228"/>
    </row>
    <row r="301" spans="4:10" x14ac:dyDescent="0.25">
      <c r="D301" s="228"/>
      <c r="J301" s="228"/>
    </row>
    <row r="302" spans="4:10" x14ac:dyDescent="0.25">
      <c r="D302" s="228"/>
      <c r="J302" s="228"/>
    </row>
    <row r="303" spans="4:10" x14ac:dyDescent="0.25">
      <c r="D303" s="228"/>
      <c r="J303" s="228"/>
    </row>
    <row r="304" spans="4:10" x14ac:dyDescent="0.25">
      <c r="D304" s="228"/>
      <c r="J304" s="228"/>
    </row>
    <row r="305" spans="4:10" x14ac:dyDescent="0.25">
      <c r="D305" s="228"/>
      <c r="J305" s="228"/>
    </row>
    <row r="306" spans="4:10" x14ac:dyDescent="0.25">
      <c r="D306" s="228"/>
      <c r="J306" s="228"/>
    </row>
    <row r="307" spans="4:10" x14ac:dyDescent="0.25">
      <c r="D307" s="228"/>
      <c r="J307" s="228"/>
    </row>
    <row r="308" spans="4:10" x14ac:dyDescent="0.25">
      <c r="D308" s="228"/>
      <c r="J308" s="228"/>
    </row>
    <row r="309" spans="4:10" x14ac:dyDescent="0.25">
      <c r="D309" s="228"/>
      <c r="J309" s="228"/>
    </row>
    <row r="310" spans="4:10" x14ac:dyDescent="0.25">
      <c r="D310" s="228"/>
      <c r="J310" s="228"/>
    </row>
    <row r="311" spans="4:10" x14ac:dyDescent="0.25">
      <c r="D311" s="228"/>
      <c r="J311" s="228"/>
    </row>
    <row r="312" spans="4:10" x14ac:dyDescent="0.25">
      <c r="D312" s="228"/>
      <c r="J312" s="228"/>
    </row>
    <row r="313" spans="4:10" x14ac:dyDescent="0.25">
      <c r="D313" s="228"/>
      <c r="J313" s="228"/>
    </row>
    <row r="314" spans="4:10" x14ac:dyDescent="0.25">
      <c r="D314" s="228"/>
      <c r="J314" s="228"/>
    </row>
    <row r="315" spans="4:10" x14ac:dyDescent="0.25">
      <c r="D315" s="228"/>
      <c r="J315" s="228"/>
    </row>
    <row r="316" spans="4:10" x14ac:dyDescent="0.25">
      <c r="D316" s="228"/>
      <c r="J316" s="228"/>
    </row>
    <row r="317" spans="4:10" x14ac:dyDescent="0.25">
      <c r="D317" s="228"/>
      <c r="J317" s="228"/>
    </row>
    <row r="318" spans="4:10" x14ac:dyDescent="0.25">
      <c r="D318" s="228"/>
      <c r="J318" s="228"/>
    </row>
    <row r="319" spans="4:10" x14ac:dyDescent="0.25">
      <c r="D319" s="228"/>
      <c r="J319" s="228"/>
    </row>
    <row r="320" spans="4:10" x14ac:dyDescent="0.25">
      <c r="D320" s="228"/>
      <c r="J320" s="228"/>
    </row>
    <row r="321" spans="4:10" x14ac:dyDescent="0.25">
      <c r="D321" s="228"/>
      <c r="J321" s="228"/>
    </row>
    <row r="322" spans="4:10" x14ac:dyDescent="0.25">
      <c r="D322" s="228"/>
      <c r="J322" s="228"/>
    </row>
    <row r="323" spans="4:10" x14ac:dyDescent="0.25">
      <c r="D323" s="228"/>
      <c r="J323" s="228"/>
    </row>
    <row r="324" spans="4:10" x14ac:dyDescent="0.25">
      <c r="D324" s="228"/>
      <c r="J324" s="228"/>
    </row>
    <row r="325" spans="4:10" x14ac:dyDescent="0.25">
      <c r="D325" s="228"/>
      <c r="J325" s="228"/>
    </row>
    <row r="326" spans="4:10" x14ac:dyDescent="0.25">
      <c r="D326" s="228"/>
      <c r="J326" s="228"/>
    </row>
    <row r="327" spans="4:10" x14ac:dyDescent="0.25">
      <c r="D327" s="228"/>
      <c r="J327" s="228"/>
    </row>
    <row r="328" spans="4:10" x14ac:dyDescent="0.25">
      <c r="D328" s="228"/>
      <c r="J328" s="228"/>
    </row>
    <row r="329" spans="4:10" x14ac:dyDescent="0.25">
      <c r="D329" s="228"/>
      <c r="J329" s="228"/>
    </row>
    <row r="330" spans="4:10" x14ac:dyDescent="0.25">
      <c r="D330" s="228"/>
      <c r="J330" s="228"/>
    </row>
    <row r="331" spans="4:10" x14ac:dyDescent="0.25">
      <c r="D331" s="228"/>
      <c r="J331" s="228"/>
    </row>
    <row r="332" spans="4:10" x14ac:dyDescent="0.25">
      <c r="D332" s="228"/>
      <c r="J332" s="228"/>
    </row>
    <row r="333" spans="4:10" x14ac:dyDescent="0.25">
      <c r="D333" s="228"/>
      <c r="J333" s="228"/>
    </row>
    <row r="334" spans="4:10" x14ac:dyDescent="0.25">
      <c r="D334" s="228"/>
      <c r="J334" s="228"/>
    </row>
    <row r="335" spans="4:10" x14ac:dyDescent="0.25">
      <c r="D335" s="228"/>
      <c r="J335" s="228"/>
    </row>
    <row r="336" spans="4:10" x14ac:dyDescent="0.25">
      <c r="D336" s="228"/>
      <c r="J336" s="228"/>
    </row>
    <row r="337" spans="4:10" x14ac:dyDescent="0.25">
      <c r="D337" s="228"/>
      <c r="J337" s="228"/>
    </row>
    <row r="338" spans="4:10" x14ac:dyDescent="0.25">
      <c r="D338" s="228"/>
      <c r="J338" s="228"/>
    </row>
    <row r="339" spans="4:10" x14ac:dyDescent="0.25">
      <c r="D339" s="228"/>
      <c r="J339" s="228"/>
    </row>
    <row r="340" spans="4:10" x14ac:dyDescent="0.25">
      <c r="D340" s="228"/>
      <c r="J340" s="228"/>
    </row>
    <row r="341" spans="4:10" x14ac:dyDescent="0.25">
      <c r="D341" s="228"/>
      <c r="J341" s="228"/>
    </row>
    <row r="342" spans="4:10" x14ac:dyDescent="0.25">
      <c r="D342" s="228"/>
      <c r="J342" s="228"/>
    </row>
    <row r="343" spans="4:10" x14ac:dyDescent="0.25">
      <c r="D343" s="228"/>
      <c r="J343" s="228"/>
    </row>
    <row r="344" spans="4:10" x14ac:dyDescent="0.25">
      <c r="D344" s="228"/>
      <c r="J344" s="228"/>
    </row>
    <row r="345" spans="4:10" x14ac:dyDescent="0.25">
      <c r="D345" s="228"/>
      <c r="J345" s="228"/>
    </row>
    <row r="346" spans="4:10" x14ac:dyDescent="0.25">
      <c r="D346" s="228"/>
      <c r="J346" s="228"/>
    </row>
    <row r="347" spans="4:10" x14ac:dyDescent="0.25">
      <c r="D347" s="228"/>
      <c r="J347" s="228"/>
    </row>
    <row r="348" spans="4:10" x14ac:dyDescent="0.25">
      <c r="D348" s="228"/>
      <c r="J348" s="228"/>
    </row>
    <row r="349" spans="4:10" x14ac:dyDescent="0.25">
      <c r="D349" s="228"/>
      <c r="J349" s="228"/>
    </row>
    <row r="350" spans="4:10" x14ac:dyDescent="0.25">
      <c r="D350" s="228"/>
      <c r="J350" s="228"/>
    </row>
    <row r="351" spans="4:10" x14ac:dyDescent="0.25">
      <c r="D351" s="228"/>
      <c r="J351" s="228"/>
    </row>
    <row r="352" spans="4:10" x14ac:dyDescent="0.25">
      <c r="D352" s="228"/>
      <c r="J352" s="228"/>
    </row>
    <row r="353" spans="4:10" x14ac:dyDescent="0.25">
      <c r="D353" s="228"/>
      <c r="J353" s="228"/>
    </row>
    <row r="354" spans="4:10" x14ac:dyDescent="0.25">
      <c r="D354" s="228"/>
      <c r="J354" s="228"/>
    </row>
    <row r="355" spans="4:10" x14ac:dyDescent="0.25">
      <c r="D355" s="228"/>
      <c r="J355" s="228"/>
    </row>
    <row r="356" spans="4:10" x14ac:dyDescent="0.25">
      <c r="D356" s="228"/>
      <c r="J356" s="228"/>
    </row>
    <row r="357" spans="4:10" x14ac:dyDescent="0.25">
      <c r="D357" s="228"/>
      <c r="J357" s="228"/>
    </row>
    <row r="358" spans="4:10" x14ac:dyDescent="0.25">
      <c r="D358" s="228"/>
      <c r="J358" s="228"/>
    </row>
    <row r="359" spans="4:10" x14ac:dyDescent="0.25">
      <c r="D359" s="228"/>
      <c r="J359" s="228"/>
    </row>
    <row r="360" spans="4:10" x14ac:dyDescent="0.25">
      <c r="D360" s="228"/>
      <c r="J360" s="228"/>
    </row>
    <row r="361" spans="4:10" x14ac:dyDescent="0.25">
      <c r="D361" s="228"/>
      <c r="J361" s="228"/>
    </row>
    <row r="362" spans="4:10" x14ac:dyDescent="0.25">
      <c r="D362" s="228"/>
      <c r="J362" s="228"/>
    </row>
    <row r="363" spans="4:10" x14ac:dyDescent="0.25">
      <c r="D363" s="228"/>
      <c r="J363" s="228"/>
    </row>
    <row r="364" spans="4:10" x14ac:dyDescent="0.25">
      <c r="D364" s="228"/>
      <c r="J364" s="228"/>
    </row>
    <row r="365" spans="4:10" x14ac:dyDescent="0.25">
      <c r="D365" s="228"/>
      <c r="J365" s="228"/>
    </row>
    <row r="366" spans="4:10" x14ac:dyDescent="0.25">
      <c r="D366" s="228"/>
      <c r="J366" s="228"/>
    </row>
    <row r="367" spans="4:10" x14ac:dyDescent="0.25">
      <c r="D367" s="228"/>
      <c r="J367" s="228"/>
    </row>
    <row r="368" spans="4:10" x14ac:dyDescent="0.25">
      <c r="D368" s="228"/>
      <c r="J368" s="228"/>
    </row>
    <row r="369" spans="4:10" x14ac:dyDescent="0.25">
      <c r="D369" s="228"/>
      <c r="J369" s="228"/>
    </row>
    <row r="370" spans="4:10" x14ac:dyDescent="0.25">
      <c r="D370" s="228"/>
      <c r="J370" s="228"/>
    </row>
    <row r="371" spans="4:10" x14ac:dyDescent="0.25">
      <c r="D371" s="228"/>
      <c r="J371" s="228"/>
    </row>
    <row r="372" spans="4:10" x14ac:dyDescent="0.25">
      <c r="D372" s="228"/>
      <c r="J372" s="228"/>
    </row>
    <row r="373" spans="4:10" x14ac:dyDescent="0.25">
      <c r="D373" s="228"/>
      <c r="J373" s="228"/>
    </row>
    <row r="374" spans="4:10" x14ac:dyDescent="0.25">
      <c r="D374" s="228"/>
      <c r="J374" s="228"/>
    </row>
    <row r="375" spans="4:10" x14ac:dyDescent="0.25">
      <c r="D375" s="228"/>
      <c r="J375" s="228"/>
    </row>
    <row r="376" spans="4:10" x14ac:dyDescent="0.25">
      <c r="D376" s="228"/>
      <c r="J376" s="228"/>
    </row>
    <row r="377" spans="4:10" x14ac:dyDescent="0.25">
      <c r="D377" s="228"/>
      <c r="J377" s="228"/>
    </row>
    <row r="378" spans="4:10" x14ac:dyDescent="0.25">
      <c r="D378" s="228"/>
      <c r="J378" s="228"/>
    </row>
    <row r="379" spans="4:10" x14ac:dyDescent="0.25">
      <c r="D379" s="228"/>
      <c r="J379" s="228"/>
    </row>
    <row r="380" spans="4:10" x14ac:dyDescent="0.25">
      <c r="D380" s="228"/>
      <c r="J380" s="228"/>
    </row>
    <row r="381" spans="4:10" x14ac:dyDescent="0.25">
      <c r="D381" s="228"/>
      <c r="J381" s="228"/>
    </row>
    <row r="382" spans="4:10" x14ac:dyDescent="0.25">
      <c r="D382" s="228"/>
      <c r="J382" s="228"/>
    </row>
    <row r="383" spans="4:10" x14ac:dyDescent="0.25">
      <c r="D383" s="228"/>
      <c r="J383" s="228"/>
    </row>
    <row r="384" spans="4:10" x14ac:dyDescent="0.25">
      <c r="D384" s="228"/>
      <c r="J384" s="228"/>
    </row>
    <row r="385" spans="4:10" x14ac:dyDescent="0.25">
      <c r="D385" s="228"/>
      <c r="J385" s="228"/>
    </row>
    <row r="386" spans="4:10" x14ac:dyDescent="0.25">
      <c r="D386" s="228"/>
      <c r="J386" s="228"/>
    </row>
    <row r="387" spans="4:10" x14ac:dyDescent="0.25">
      <c r="D387" s="228"/>
      <c r="J387" s="228"/>
    </row>
    <row r="388" spans="4:10" x14ac:dyDescent="0.25">
      <c r="D388" s="228"/>
      <c r="J388" s="228"/>
    </row>
    <row r="389" spans="4:10" x14ac:dyDescent="0.25">
      <c r="D389" s="228"/>
      <c r="J389" s="228"/>
    </row>
    <row r="390" spans="4:10" x14ac:dyDescent="0.25">
      <c r="D390" s="228"/>
      <c r="J390" s="228"/>
    </row>
    <row r="391" spans="4:10" x14ac:dyDescent="0.25">
      <c r="D391" s="228"/>
      <c r="J391" s="228"/>
    </row>
    <row r="392" spans="4:10" x14ac:dyDescent="0.25">
      <c r="D392" s="228"/>
      <c r="J392" s="228"/>
    </row>
    <row r="393" spans="4:10" x14ac:dyDescent="0.25">
      <c r="D393" s="228"/>
      <c r="J393" s="228"/>
    </row>
    <row r="394" spans="4:10" x14ac:dyDescent="0.25">
      <c r="D394" s="228"/>
      <c r="J394" s="228"/>
    </row>
    <row r="395" spans="4:10" x14ac:dyDescent="0.25">
      <c r="D395" s="228"/>
      <c r="J395" s="228"/>
    </row>
    <row r="396" spans="4:10" x14ac:dyDescent="0.25">
      <c r="D396" s="228"/>
      <c r="J396" s="228"/>
    </row>
    <row r="397" spans="4:10" x14ac:dyDescent="0.25">
      <c r="D397" s="228"/>
      <c r="J397" s="228"/>
    </row>
    <row r="398" spans="4:10" x14ac:dyDescent="0.25">
      <c r="D398" s="228"/>
      <c r="J398" s="228"/>
    </row>
    <row r="399" spans="4:10" x14ac:dyDescent="0.25">
      <c r="D399" s="228"/>
      <c r="J399" s="228"/>
    </row>
    <row r="400" spans="4:10" x14ac:dyDescent="0.25">
      <c r="D400" s="228"/>
      <c r="J400" s="228"/>
    </row>
    <row r="401" spans="4:10" x14ac:dyDescent="0.25">
      <c r="D401" s="228"/>
      <c r="J401" s="228"/>
    </row>
    <row r="402" spans="4:10" x14ac:dyDescent="0.25">
      <c r="D402" s="228"/>
      <c r="J402" s="228"/>
    </row>
    <row r="403" spans="4:10" x14ac:dyDescent="0.25">
      <c r="D403" s="228"/>
      <c r="J403" s="228"/>
    </row>
    <row r="404" spans="4:10" x14ac:dyDescent="0.25">
      <c r="D404" s="228"/>
      <c r="J404" s="228"/>
    </row>
    <row r="405" spans="4:10" x14ac:dyDescent="0.25">
      <c r="D405" s="228"/>
      <c r="J405" s="228"/>
    </row>
    <row r="406" spans="4:10" x14ac:dyDescent="0.25">
      <c r="D406" s="228"/>
      <c r="J406" s="228"/>
    </row>
    <row r="407" spans="4:10" x14ac:dyDescent="0.25">
      <c r="D407" s="228"/>
      <c r="J407" s="228"/>
    </row>
    <row r="408" spans="4:10" x14ac:dyDescent="0.25">
      <c r="D408" s="228"/>
      <c r="J408" s="228"/>
    </row>
    <row r="409" spans="4:10" x14ac:dyDescent="0.25">
      <c r="D409" s="228"/>
      <c r="J409" s="228"/>
    </row>
    <row r="410" spans="4:10" x14ac:dyDescent="0.25">
      <c r="D410" s="228"/>
      <c r="J410" s="228"/>
    </row>
    <row r="411" spans="4:10" x14ac:dyDescent="0.25">
      <c r="D411" s="228"/>
      <c r="J411" s="228"/>
    </row>
    <row r="412" spans="4:10" x14ac:dyDescent="0.25">
      <c r="D412" s="228"/>
      <c r="J412" s="228"/>
    </row>
    <row r="413" spans="4:10" x14ac:dyDescent="0.25">
      <c r="D413" s="228"/>
      <c r="J413" s="228"/>
    </row>
    <row r="414" spans="4:10" x14ac:dyDescent="0.25">
      <c r="D414" s="228"/>
      <c r="J414" s="228"/>
    </row>
    <row r="415" spans="4:10" x14ac:dyDescent="0.25">
      <c r="D415" s="228"/>
      <c r="J415" s="228"/>
    </row>
    <row r="416" spans="4:10" x14ac:dyDescent="0.25">
      <c r="D416" s="228"/>
      <c r="J416" s="228"/>
    </row>
    <row r="417" spans="4:10" x14ac:dyDescent="0.25">
      <c r="D417" s="228"/>
      <c r="J417" s="228"/>
    </row>
    <row r="418" spans="4:10" x14ac:dyDescent="0.25">
      <c r="D418" s="228"/>
      <c r="J418" s="228"/>
    </row>
    <row r="419" spans="4:10" x14ac:dyDescent="0.25">
      <c r="D419" s="228"/>
      <c r="J419" s="228"/>
    </row>
    <row r="420" spans="4:10" x14ac:dyDescent="0.25">
      <c r="D420" s="228"/>
      <c r="J420" s="228"/>
    </row>
    <row r="421" spans="4:10" x14ac:dyDescent="0.25">
      <c r="D421" s="228"/>
      <c r="J421" s="228"/>
    </row>
    <row r="422" spans="4:10" x14ac:dyDescent="0.25">
      <c r="D422" s="228"/>
      <c r="J422" s="228"/>
    </row>
    <row r="423" spans="4:10" x14ac:dyDescent="0.25">
      <c r="D423" s="228"/>
      <c r="J423" s="228"/>
    </row>
    <row r="424" spans="4:10" x14ac:dyDescent="0.25">
      <c r="D424" s="228"/>
      <c r="J424" s="228"/>
    </row>
    <row r="425" spans="4:10" x14ac:dyDescent="0.25">
      <c r="D425" s="228"/>
      <c r="J425" s="228"/>
    </row>
    <row r="426" spans="4:10" x14ac:dyDescent="0.25">
      <c r="D426" s="228"/>
      <c r="J426" s="228"/>
    </row>
    <row r="427" spans="4:10" x14ac:dyDescent="0.25">
      <c r="D427" s="228"/>
      <c r="J427" s="228"/>
    </row>
    <row r="428" spans="4:10" x14ac:dyDescent="0.25">
      <c r="D428" s="228"/>
      <c r="J428" s="228"/>
    </row>
    <row r="429" spans="4:10" x14ac:dyDescent="0.25">
      <c r="D429" s="228"/>
      <c r="J429" s="228"/>
    </row>
    <row r="430" spans="4:10" x14ac:dyDescent="0.25">
      <c r="D430" s="228"/>
      <c r="J430" s="228"/>
    </row>
    <row r="431" spans="4:10" x14ac:dyDescent="0.25">
      <c r="D431" s="228"/>
      <c r="J431" s="228"/>
    </row>
    <row r="432" spans="4:10" x14ac:dyDescent="0.25">
      <c r="D432" s="228"/>
      <c r="J432" s="228"/>
    </row>
    <row r="433" spans="4:10" x14ac:dyDescent="0.25">
      <c r="D433" s="228"/>
      <c r="J433" s="228"/>
    </row>
    <row r="434" spans="4:10" x14ac:dyDescent="0.25">
      <c r="D434" s="228"/>
      <c r="J434" s="228"/>
    </row>
    <row r="435" spans="4:10" x14ac:dyDescent="0.25">
      <c r="D435" s="228"/>
      <c r="J435" s="228"/>
    </row>
    <row r="436" spans="4:10" x14ac:dyDescent="0.25">
      <c r="D436" s="228"/>
      <c r="J436" s="228"/>
    </row>
    <row r="437" spans="4:10" x14ac:dyDescent="0.25">
      <c r="D437" s="228"/>
      <c r="J437" s="228"/>
    </row>
    <row r="438" spans="4:10" x14ac:dyDescent="0.25">
      <c r="D438" s="228"/>
      <c r="J438" s="228"/>
    </row>
    <row r="439" spans="4:10" x14ac:dyDescent="0.25">
      <c r="D439" s="228"/>
      <c r="J439" s="228"/>
    </row>
    <row r="440" spans="4:10" x14ac:dyDescent="0.25">
      <c r="D440" s="228"/>
      <c r="J440" s="228"/>
    </row>
    <row r="441" spans="4:10" x14ac:dyDescent="0.25">
      <c r="D441" s="228"/>
      <c r="J441" s="228"/>
    </row>
    <row r="442" spans="4:10" x14ac:dyDescent="0.25">
      <c r="D442" s="228"/>
      <c r="J442" s="228"/>
    </row>
    <row r="443" spans="4:10" x14ac:dyDescent="0.25">
      <c r="D443" s="228"/>
      <c r="J443" s="228"/>
    </row>
    <row r="444" spans="4:10" x14ac:dyDescent="0.25">
      <c r="D444" s="228"/>
      <c r="J444" s="228"/>
    </row>
    <row r="445" spans="4:10" x14ac:dyDescent="0.25">
      <c r="D445" s="228"/>
      <c r="J445" s="228"/>
    </row>
    <row r="446" spans="4:10" x14ac:dyDescent="0.25">
      <c r="D446" s="228"/>
      <c r="J446" s="228"/>
    </row>
    <row r="447" spans="4:10" x14ac:dyDescent="0.25">
      <c r="D447" s="228"/>
      <c r="J447" s="228"/>
    </row>
    <row r="448" spans="4:10" x14ac:dyDescent="0.25">
      <c r="D448" s="228"/>
      <c r="J448" s="228"/>
    </row>
    <row r="449" spans="4:10" x14ac:dyDescent="0.25">
      <c r="D449" s="228"/>
      <c r="J449" s="228"/>
    </row>
    <row r="450" spans="4:10" x14ac:dyDescent="0.25">
      <c r="D450" s="228"/>
      <c r="J450" s="228"/>
    </row>
    <row r="451" spans="4:10" x14ac:dyDescent="0.25">
      <c r="D451" s="228"/>
      <c r="J451" s="228"/>
    </row>
    <row r="452" spans="4:10" x14ac:dyDescent="0.25">
      <c r="D452" s="228"/>
      <c r="J452" s="228"/>
    </row>
    <row r="453" spans="4:10" x14ac:dyDescent="0.25">
      <c r="D453" s="228"/>
      <c r="J453" s="228"/>
    </row>
    <row r="454" spans="4:10" x14ac:dyDescent="0.25">
      <c r="D454" s="228"/>
      <c r="J454" s="228"/>
    </row>
    <row r="455" spans="4:10" x14ac:dyDescent="0.25">
      <c r="D455" s="228"/>
      <c r="J455" s="228"/>
    </row>
    <row r="456" spans="4:10" x14ac:dyDescent="0.25">
      <c r="D456" s="228"/>
      <c r="J456" s="228"/>
    </row>
    <row r="457" spans="4:10" x14ac:dyDescent="0.25">
      <c r="D457" s="228"/>
      <c r="J457" s="228"/>
    </row>
    <row r="458" spans="4:10" x14ac:dyDescent="0.25">
      <c r="D458" s="228"/>
      <c r="J458" s="228"/>
    </row>
    <row r="459" spans="4:10" x14ac:dyDescent="0.25">
      <c r="D459" s="228"/>
      <c r="J459" s="228"/>
    </row>
    <row r="460" spans="4:10" x14ac:dyDescent="0.25">
      <c r="D460" s="228"/>
      <c r="J460" s="228"/>
    </row>
    <row r="461" spans="4:10" x14ac:dyDescent="0.25">
      <c r="D461" s="228"/>
      <c r="J461" s="228"/>
    </row>
    <row r="462" spans="4:10" x14ac:dyDescent="0.25">
      <c r="D462" s="228"/>
      <c r="J462" s="228"/>
    </row>
    <row r="463" spans="4:10" x14ac:dyDescent="0.25">
      <c r="D463" s="228"/>
      <c r="J463" s="228"/>
    </row>
    <row r="464" spans="4:10" x14ac:dyDescent="0.25">
      <c r="D464" s="228"/>
      <c r="J464" s="228"/>
    </row>
    <row r="465" spans="4:10" x14ac:dyDescent="0.25">
      <c r="D465" s="228"/>
      <c r="J465" s="228"/>
    </row>
    <row r="466" spans="4:10" x14ac:dyDescent="0.25">
      <c r="D466" s="228"/>
      <c r="J466" s="228"/>
    </row>
    <row r="467" spans="4:10" x14ac:dyDescent="0.25">
      <c r="D467" s="228"/>
      <c r="J467" s="228"/>
    </row>
    <row r="468" spans="4:10" x14ac:dyDescent="0.25">
      <c r="D468" s="228"/>
      <c r="J468" s="228"/>
    </row>
    <row r="469" spans="4:10" x14ac:dyDescent="0.25">
      <c r="D469" s="228"/>
      <c r="J469" s="228"/>
    </row>
    <row r="470" spans="4:10" x14ac:dyDescent="0.25">
      <c r="D470" s="228"/>
      <c r="J470" s="228"/>
    </row>
    <row r="471" spans="4:10" x14ac:dyDescent="0.25">
      <c r="D471" s="228"/>
      <c r="J471" s="228"/>
    </row>
    <row r="472" spans="4:10" x14ac:dyDescent="0.25">
      <c r="D472" s="228"/>
      <c r="J472" s="228"/>
    </row>
    <row r="473" spans="4:10" x14ac:dyDescent="0.25">
      <c r="D473" s="228"/>
      <c r="J473" s="228"/>
    </row>
    <row r="474" spans="4:10" x14ac:dyDescent="0.25">
      <c r="D474" s="228"/>
      <c r="J474" s="228"/>
    </row>
    <row r="475" spans="4:10" x14ac:dyDescent="0.25">
      <c r="D475" s="228"/>
      <c r="J475" s="228"/>
    </row>
    <row r="476" spans="4:10" x14ac:dyDescent="0.25">
      <c r="D476" s="228"/>
      <c r="J476" s="228"/>
    </row>
    <row r="477" spans="4:10" x14ac:dyDescent="0.25">
      <c r="D477" s="228"/>
      <c r="J477" s="228"/>
    </row>
    <row r="478" spans="4:10" x14ac:dyDescent="0.25">
      <c r="D478" s="228"/>
      <c r="J478" s="228"/>
    </row>
    <row r="479" spans="4:10" x14ac:dyDescent="0.25">
      <c r="D479" s="228"/>
      <c r="J479" s="228"/>
    </row>
    <row r="480" spans="4:10" x14ac:dyDescent="0.25">
      <c r="D480" s="228"/>
      <c r="J480" s="228"/>
    </row>
    <row r="481" spans="4:10" x14ac:dyDescent="0.25">
      <c r="D481" s="228"/>
      <c r="J481" s="228"/>
    </row>
    <row r="482" spans="4:10" x14ac:dyDescent="0.25">
      <c r="D482" s="228"/>
      <c r="J482" s="228"/>
    </row>
    <row r="483" spans="4:10" x14ac:dyDescent="0.25">
      <c r="D483" s="228"/>
      <c r="J483" s="228"/>
    </row>
    <row r="484" spans="4:10" x14ac:dyDescent="0.25">
      <c r="D484" s="228"/>
      <c r="J484" s="228"/>
    </row>
    <row r="485" spans="4:10" x14ac:dyDescent="0.25">
      <c r="D485" s="228"/>
      <c r="J485" s="228"/>
    </row>
    <row r="486" spans="4:10" x14ac:dyDescent="0.25">
      <c r="D486" s="228"/>
      <c r="J486" s="228"/>
    </row>
    <row r="487" spans="4:10" x14ac:dyDescent="0.25">
      <c r="D487" s="228"/>
      <c r="J487" s="228"/>
    </row>
    <row r="488" spans="4:10" x14ac:dyDescent="0.25">
      <c r="D488" s="228"/>
      <c r="J488" s="228"/>
    </row>
    <row r="489" spans="4:10" x14ac:dyDescent="0.25">
      <c r="D489" s="228"/>
      <c r="J489" s="228"/>
    </row>
    <row r="490" spans="4:10" x14ac:dyDescent="0.25">
      <c r="D490" s="228"/>
      <c r="J490" s="228"/>
    </row>
    <row r="491" spans="4:10" x14ac:dyDescent="0.25">
      <c r="D491" s="228"/>
      <c r="J491" s="228"/>
    </row>
    <row r="492" spans="4:10" x14ac:dyDescent="0.25">
      <c r="D492" s="228"/>
      <c r="J492" s="228"/>
    </row>
    <row r="493" spans="4:10" x14ac:dyDescent="0.25">
      <c r="D493" s="228"/>
      <c r="J493" s="228"/>
    </row>
    <row r="494" spans="4:10" x14ac:dyDescent="0.25">
      <c r="D494" s="228"/>
      <c r="J494" s="228"/>
    </row>
    <row r="495" spans="4:10" x14ac:dyDescent="0.25">
      <c r="D495" s="228"/>
      <c r="J495" s="228"/>
    </row>
    <row r="496" spans="4:10" x14ac:dyDescent="0.25">
      <c r="D496" s="228"/>
      <c r="J496" s="228"/>
    </row>
    <row r="497" spans="4:10" x14ac:dyDescent="0.25">
      <c r="D497" s="228"/>
      <c r="J497" s="228"/>
    </row>
    <row r="498" spans="4:10" x14ac:dyDescent="0.25">
      <c r="D498" s="228"/>
      <c r="J498" s="228"/>
    </row>
    <row r="499" spans="4:10" x14ac:dyDescent="0.25">
      <c r="D499" s="228"/>
      <c r="J499" s="228"/>
    </row>
    <row r="500" spans="4:10" x14ac:dyDescent="0.25">
      <c r="D500" s="228"/>
      <c r="J500" s="228"/>
    </row>
    <row r="501" spans="4:10" x14ac:dyDescent="0.25">
      <c r="D501" s="228"/>
      <c r="J501" s="228"/>
    </row>
    <row r="502" spans="4:10" x14ac:dyDescent="0.25">
      <c r="D502" s="228"/>
      <c r="J502" s="228"/>
    </row>
    <row r="503" spans="4:10" x14ac:dyDescent="0.25">
      <c r="D503" s="228"/>
      <c r="J503" s="228"/>
    </row>
    <row r="504" spans="4:10" x14ac:dyDescent="0.25">
      <c r="D504" s="228"/>
      <c r="J504" s="228"/>
    </row>
    <row r="505" spans="4:10" x14ac:dyDescent="0.25">
      <c r="D505" s="228"/>
      <c r="J505" s="228"/>
    </row>
    <row r="506" spans="4:10" x14ac:dyDescent="0.25">
      <c r="D506" s="228"/>
      <c r="J506" s="228"/>
    </row>
    <row r="507" spans="4:10" x14ac:dyDescent="0.25">
      <c r="D507" s="228"/>
      <c r="J507" s="228"/>
    </row>
    <row r="508" spans="4:10" x14ac:dyDescent="0.25">
      <c r="D508" s="228"/>
      <c r="J508" s="228"/>
    </row>
    <row r="509" spans="4:10" x14ac:dyDescent="0.25">
      <c r="D509" s="228"/>
      <c r="J509" s="228"/>
    </row>
    <row r="510" spans="4:10" x14ac:dyDescent="0.25">
      <c r="D510" s="228"/>
      <c r="J510" s="228"/>
    </row>
    <row r="511" spans="4:10" x14ac:dyDescent="0.25">
      <c r="D511" s="228"/>
      <c r="J511" s="228"/>
    </row>
    <row r="512" spans="4:10" x14ac:dyDescent="0.25">
      <c r="D512" s="228"/>
      <c r="J512" s="228"/>
    </row>
    <row r="513" spans="4:10" x14ac:dyDescent="0.25">
      <c r="D513" s="228"/>
      <c r="J513" s="228"/>
    </row>
    <row r="514" spans="4:10" x14ac:dyDescent="0.25">
      <c r="D514" s="228"/>
      <c r="J514" s="228"/>
    </row>
    <row r="515" spans="4:10" x14ac:dyDescent="0.25">
      <c r="D515" s="228"/>
      <c r="J515" s="228"/>
    </row>
    <row r="516" spans="4:10" x14ac:dyDescent="0.25">
      <c r="D516" s="228"/>
      <c r="J516" s="228"/>
    </row>
    <row r="517" spans="4:10" x14ac:dyDescent="0.25">
      <c r="D517" s="228"/>
      <c r="J517" s="228"/>
    </row>
    <row r="518" spans="4:10" x14ac:dyDescent="0.25">
      <c r="D518" s="228"/>
      <c r="J518" s="228"/>
    </row>
    <row r="519" spans="4:10" x14ac:dyDescent="0.25">
      <c r="D519" s="228"/>
      <c r="J519" s="228"/>
    </row>
    <row r="520" spans="4:10" x14ac:dyDescent="0.25">
      <c r="D520" s="228"/>
      <c r="J520" s="228"/>
    </row>
    <row r="521" spans="4:10" x14ac:dyDescent="0.25">
      <c r="D521" s="228"/>
      <c r="J521" s="228"/>
    </row>
    <row r="522" spans="4:10" x14ac:dyDescent="0.25">
      <c r="D522" s="228"/>
      <c r="J522" s="228"/>
    </row>
    <row r="523" spans="4:10" x14ac:dyDescent="0.25">
      <c r="D523" s="228"/>
      <c r="J523" s="228"/>
    </row>
    <row r="524" spans="4:10" x14ac:dyDescent="0.25">
      <c r="D524" s="228"/>
      <c r="J524" s="228"/>
    </row>
    <row r="525" spans="4:10" x14ac:dyDescent="0.25">
      <c r="D525" s="228"/>
      <c r="J525" s="228"/>
    </row>
    <row r="526" spans="4:10" x14ac:dyDescent="0.25">
      <c r="D526" s="228"/>
      <c r="J526" s="228"/>
    </row>
    <row r="527" spans="4:10" x14ac:dyDescent="0.25">
      <c r="D527" s="228"/>
      <c r="J527" s="228"/>
    </row>
    <row r="528" spans="4:10" x14ac:dyDescent="0.25">
      <c r="D528" s="228"/>
      <c r="J528" s="228"/>
    </row>
    <row r="529" spans="4:10" x14ac:dyDescent="0.25">
      <c r="D529" s="228"/>
      <c r="J529" s="228"/>
    </row>
    <row r="530" spans="4:10" x14ac:dyDescent="0.25">
      <c r="D530" s="228"/>
      <c r="J530" s="228"/>
    </row>
    <row r="531" spans="4:10" x14ac:dyDescent="0.25">
      <c r="D531" s="228"/>
      <c r="J531" s="228"/>
    </row>
    <row r="532" spans="4:10" x14ac:dyDescent="0.25">
      <c r="D532" s="228"/>
      <c r="J532" s="228"/>
    </row>
    <row r="533" spans="4:10" x14ac:dyDescent="0.25">
      <c r="D533" s="228"/>
      <c r="J533" s="228"/>
    </row>
    <row r="534" spans="4:10" x14ac:dyDescent="0.25">
      <c r="D534" s="228"/>
      <c r="J534" s="228"/>
    </row>
    <row r="535" spans="4:10" x14ac:dyDescent="0.25">
      <c r="D535" s="228"/>
      <c r="J535" s="228"/>
    </row>
    <row r="536" spans="4:10" x14ac:dyDescent="0.25">
      <c r="D536" s="228"/>
      <c r="J536" s="228"/>
    </row>
    <row r="537" spans="4:10" x14ac:dyDescent="0.25">
      <c r="D537" s="228"/>
      <c r="J537" s="228"/>
    </row>
    <row r="538" spans="4:10" x14ac:dyDescent="0.25">
      <c r="D538" s="228"/>
      <c r="J538" s="228"/>
    </row>
    <row r="539" spans="4:10" x14ac:dyDescent="0.25">
      <c r="D539" s="228"/>
      <c r="J539" s="228"/>
    </row>
    <row r="540" spans="4:10" x14ac:dyDescent="0.25">
      <c r="D540" s="228"/>
      <c r="J540" s="228"/>
    </row>
    <row r="541" spans="4:10" x14ac:dyDescent="0.25">
      <c r="D541" s="228"/>
      <c r="J541" s="228"/>
    </row>
    <row r="542" spans="4:10" x14ac:dyDescent="0.25">
      <c r="D542" s="228"/>
      <c r="J542" s="228"/>
    </row>
    <row r="543" spans="4:10" x14ac:dyDescent="0.25">
      <c r="D543" s="228"/>
      <c r="J543" s="228"/>
    </row>
    <row r="544" spans="4:10" x14ac:dyDescent="0.25">
      <c r="D544" s="228"/>
      <c r="J544" s="228"/>
    </row>
    <row r="545" spans="4:10" x14ac:dyDescent="0.25">
      <c r="D545" s="228"/>
      <c r="J545" s="228"/>
    </row>
    <row r="546" spans="4:10" x14ac:dyDescent="0.25">
      <c r="D546" s="228"/>
      <c r="J546" s="228"/>
    </row>
    <row r="547" spans="4:10" x14ac:dyDescent="0.25">
      <c r="D547" s="228"/>
      <c r="J547" s="228"/>
    </row>
    <row r="548" spans="4:10" x14ac:dyDescent="0.25">
      <c r="D548" s="228"/>
      <c r="J548" s="228"/>
    </row>
    <row r="549" spans="4:10" x14ac:dyDescent="0.25">
      <c r="D549" s="228"/>
      <c r="J549" s="228"/>
    </row>
    <row r="550" spans="4:10" x14ac:dyDescent="0.25">
      <c r="D550" s="228"/>
      <c r="J550" s="228"/>
    </row>
    <row r="551" spans="4:10" x14ac:dyDescent="0.25">
      <c r="D551" s="228"/>
      <c r="J551" s="228"/>
    </row>
    <row r="552" spans="4:10" x14ac:dyDescent="0.25">
      <c r="D552" s="228"/>
      <c r="J552" s="228"/>
    </row>
    <row r="553" spans="4:10" x14ac:dyDescent="0.25">
      <c r="D553" s="228"/>
      <c r="J553" s="228"/>
    </row>
    <row r="554" spans="4:10" x14ac:dyDescent="0.25">
      <c r="D554" s="228"/>
      <c r="J554" s="228"/>
    </row>
    <row r="555" spans="4:10" x14ac:dyDescent="0.25">
      <c r="D555" s="228"/>
      <c r="J555" s="228"/>
    </row>
    <row r="556" spans="4:10" x14ac:dyDescent="0.25">
      <c r="D556" s="228"/>
      <c r="J556" s="228"/>
    </row>
    <row r="557" spans="4:10" x14ac:dyDescent="0.25">
      <c r="D557" s="228"/>
      <c r="J557" s="228"/>
    </row>
    <row r="558" spans="4:10" x14ac:dyDescent="0.25">
      <c r="D558" s="228"/>
      <c r="J558" s="228"/>
    </row>
    <row r="559" spans="4:10" x14ac:dyDescent="0.25">
      <c r="D559" s="228"/>
      <c r="J559" s="228"/>
    </row>
    <row r="560" spans="4:10" x14ac:dyDescent="0.25">
      <c r="D560" s="228"/>
      <c r="J560" s="228"/>
    </row>
    <row r="561" spans="4:10" x14ac:dyDescent="0.25">
      <c r="D561" s="228"/>
      <c r="J561" s="228"/>
    </row>
    <row r="562" spans="4:10" x14ac:dyDescent="0.25">
      <c r="D562" s="228"/>
      <c r="J562" s="228"/>
    </row>
    <row r="563" spans="4:10" x14ac:dyDescent="0.25">
      <c r="D563" s="228"/>
      <c r="J563" s="228"/>
    </row>
    <row r="564" spans="4:10" x14ac:dyDescent="0.25">
      <c r="D564" s="228"/>
      <c r="J564" s="228"/>
    </row>
    <row r="565" spans="4:10" x14ac:dyDescent="0.25">
      <c r="D565" s="228"/>
      <c r="J565" s="228"/>
    </row>
    <row r="566" spans="4:10" x14ac:dyDescent="0.25">
      <c r="D566" s="228"/>
      <c r="J566" s="228"/>
    </row>
    <row r="567" spans="4:10" x14ac:dyDescent="0.25">
      <c r="D567" s="228"/>
      <c r="J567" s="228"/>
    </row>
    <row r="568" spans="4:10" x14ac:dyDescent="0.25">
      <c r="D568" s="228"/>
      <c r="J568" s="228"/>
    </row>
    <row r="569" spans="4:10" x14ac:dyDescent="0.25">
      <c r="D569" s="228"/>
      <c r="J569" s="228"/>
    </row>
    <row r="570" spans="4:10" x14ac:dyDescent="0.25">
      <c r="D570" s="228"/>
      <c r="J570" s="228"/>
    </row>
    <row r="571" spans="4:10" x14ac:dyDescent="0.25">
      <c r="D571" s="228"/>
      <c r="J571" s="228"/>
    </row>
    <row r="572" spans="4:10" x14ac:dyDescent="0.25">
      <c r="D572" s="228"/>
      <c r="J572" s="228"/>
    </row>
    <row r="573" spans="4:10" x14ac:dyDescent="0.25">
      <c r="D573" s="228"/>
      <c r="J573" s="228"/>
    </row>
    <row r="574" spans="4:10" x14ac:dyDescent="0.25">
      <c r="D574" s="228"/>
      <c r="J574" s="228"/>
    </row>
    <row r="575" spans="4:10" x14ac:dyDescent="0.25">
      <c r="D575" s="228"/>
      <c r="J575" s="228"/>
    </row>
    <row r="576" spans="4:10" x14ac:dyDescent="0.25">
      <c r="D576" s="228"/>
      <c r="J576" s="228"/>
    </row>
    <row r="577" spans="4:10" x14ac:dyDescent="0.25">
      <c r="D577" s="228"/>
      <c r="J577" s="228"/>
    </row>
    <row r="578" spans="4:10" x14ac:dyDescent="0.25">
      <c r="D578" s="228"/>
      <c r="J578" s="228"/>
    </row>
    <row r="579" spans="4:10" x14ac:dyDescent="0.25">
      <c r="D579" s="228"/>
      <c r="J579" s="228"/>
    </row>
    <row r="580" spans="4:10" x14ac:dyDescent="0.25">
      <c r="D580" s="228"/>
      <c r="J580" s="228"/>
    </row>
    <row r="581" spans="4:10" x14ac:dyDescent="0.25">
      <c r="D581" s="228"/>
      <c r="J581" s="228"/>
    </row>
    <row r="582" spans="4:10" x14ac:dyDescent="0.25">
      <c r="D582" s="228"/>
      <c r="J582" s="228"/>
    </row>
    <row r="583" spans="4:10" x14ac:dyDescent="0.25">
      <c r="D583" s="228"/>
      <c r="J583" s="228"/>
    </row>
    <row r="584" spans="4:10" x14ac:dyDescent="0.25">
      <c r="D584" s="228"/>
      <c r="J584" s="228"/>
    </row>
    <row r="585" spans="4:10" x14ac:dyDescent="0.25">
      <c r="D585" s="228"/>
      <c r="J585" s="228"/>
    </row>
    <row r="586" spans="4:10" x14ac:dyDescent="0.25">
      <c r="D586" s="228"/>
      <c r="J586" s="228"/>
    </row>
    <row r="587" spans="4:10" x14ac:dyDescent="0.25">
      <c r="D587" s="228"/>
      <c r="J587" s="228"/>
    </row>
    <row r="588" spans="4:10" x14ac:dyDescent="0.25">
      <c r="D588" s="228"/>
      <c r="J588" s="228"/>
    </row>
    <row r="589" spans="4:10" x14ac:dyDescent="0.25">
      <c r="D589" s="228"/>
      <c r="J589" s="228"/>
    </row>
    <row r="590" spans="4:10" x14ac:dyDescent="0.25">
      <c r="D590" s="228"/>
      <c r="J590" s="228"/>
    </row>
    <row r="591" spans="4:10" x14ac:dyDescent="0.25">
      <c r="D591" s="228"/>
      <c r="J591" s="228"/>
    </row>
    <row r="592" spans="4:10" x14ac:dyDescent="0.25">
      <c r="D592" s="228"/>
      <c r="J592" s="228"/>
    </row>
    <row r="593" spans="4:10" x14ac:dyDescent="0.25">
      <c r="D593" s="228"/>
      <c r="J593" s="228"/>
    </row>
    <row r="594" spans="4:10" x14ac:dyDescent="0.25">
      <c r="D594" s="228"/>
      <c r="J594" s="228"/>
    </row>
    <row r="595" spans="4:10" x14ac:dyDescent="0.25">
      <c r="D595" s="228"/>
      <c r="J595" s="228"/>
    </row>
    <row r="596" spans="4:10" x14ac:dyDescent="0.25">
      <c r="D596" s="228"/>
      <c r="J596" s="228"/>
    </row>
    <row r="597" spans="4:10" x14ac:dyDescent="0.25">
      <c r="D597" s="228"/>
      <c r="J597" s="228"/>
    </row>
    <row r="598" spans="4:10" x14ac:dyDescent="0.25">
      <c r="D598" s="228"/>
      <c r="J598" s="228"/>
    </row>
    <row r="599" spans="4:10" x14ac:dyDescent="0.25">
      <c r="D599" s="228"/>
      <c r="J599" s="228"/>
    </row>
    <row r="600" spans="4:10" x14ac:dyDescent="0.25">
      <c r="D600" s="228"/>
      <c r="J600" s="228"/>
    </row>
    <row r="601" spans="4:10" x14ac:dyDescent="0.25">
      <c r="D601" s="228"/>
      <c r="J601" s="228"/>
    </row>
    <row r="602" spans="4:10" x14ac:dyDescent="0.25">
      <c r="D602" s="228"/>
      <c r="J602" s="228"/>
    </row>
    <row r="603" spans="4:10" x14ac:dyDescent="0.25">
      <c r="D603" s="228"/>
      <c r="J603" s="228"/>
    </row>
    <row r="604" spans="4:10" x14ac:dyDescent="0.25">
      <c r="D604" s="228"/>
      <c r="J604" s="228"/>
    </row>
    <row r="605" spans="4:10" x14ac:dyDescent="0.25">
      <c r="D605" s="228"/>
      <c r="J605" s="228"/>
    </row>
    <row r="606" spans="4:10" x14ac:dyDescent="0.25">
      <c r="D606" s="228"/>
      <c r="J606" s="228"/>
    </row>
    <row r="607" spans="4:10" x14ac:dyDescent="0.25">
      <c r="D607" s="228"/>
      <c r="J607" s="228"/>
    </row>
    <row r="608" spans="4:10" x14ac:dyDescent="0.25">
      <c r="D608" s="228"/>
      <c r="J608" s="228"/>
    </row>
    <row r="609" spans="4:10" x14ac:dyDescent="0.25">
      <c r="D609" s="228"/>
      <c r="J609" s="228"/>
    </row>
    <row r="610" spans="4:10" x14ac:dyDescent="0.25">
      <c r="D610" s="228"/>
      <c r="J610" s="228"/>
    </row>
    <row r="611" spans="4:10" x14ac:dyDescent="0.25">
      <c r="D611" s="228"/>
      <c r="J611" s="228"/>
    </row>
    <row r="612" spans="4:10" x14ac:dyDescent="0.25">
      <c r="D612" s="228"/>
      <c r="J612" s="228"/>
    </row>
    <row r="613" spans="4:10" x14ac:dyDescent="0.25">
      <c r="D613" s="228"/>
      <c r="J613" s="228"/>
    </row>
    <row r="614" spans="4:10" x14ac:dyDescent="0.25">
      <c r="D614" s="228"/>
      <c r="J614" s="228"/>
    </row>
    <row r="615" spans="4:10" x14ac:dyDescent="0.25">
      <c r="D615" s="228"/>
      <c r="J615" s="228"/>
    </row>
    <row r="616" spans="4:10" x14ac:dyDescent="0.25">
      <c r="D616" s="228"/>
      <c r="J616" s="228"/>
    </row>
    <row r="617" spans="4:10" x14ac:dyDescent="0.25">
      <c r="D617" s="228"/>
      <c r="J617" s="228"/>
    </row>
    <row r="618" spans="4:10" x14ac:dyDescent="0.25">
      <c r="D618" s="228"/>
      <c r="J618" s="228"/>
    </row>
    <row r="619" spans="4:10" x14ac:dyDescent="0.25">
      <c r="D619" s="228"/>
      <c r="J619" s="228"/>
    </row>
    <row r="620" spans="4:10" x14ac:dyDescent="0.25">
      <c r="D620" s="228"/>
      <c r="J620" s="228"/>
    </row>
    <row r="621" spans="4:10" x14ac:dyDescent="0.25">
      <c r="D621" s="228"/>
      <c r="J621" s="228"/>
    </row>
    <row r="622" spans="4:10" x14ac:dyDescent="0.25">
      <c r="D622" s="228"/>
      <c r="J622" s="228"/>
    </row>
    <row r="623" spans="4:10" x14ac:dyDescent="0.25">
      <c r="D623" s="228"/>
      <c r="J623" s="228"/>
    </row>
    <row r="624" spans="4:10" x14ac:dyDescent="0.25">
      <c r="D624" s="228"/>
      <c r="J624" s="228"/>
    </row>
    <row r="625" spans="4:10" x14ac:dyDescent="0.25">
      <c r="D625" s="228"/>
      <c r="J625" s="228"/>
    </row>
    <row r="626" spans="4:10" x14ac:dyDescent="0.25">
      <c r="D626" s="228"/>
      <c r="J626" s="228"/>
    </row>
    <row r="627" spans="4:10" x14ac:dyDescent="0.25">
      <c r="D627" s="228"/>
      <c r="J627" s="228"/>
    </row>
    <row r="628" spans="4:10" x14ac:dyDescent="0.25">
      <c r="D628" s="228"/>
      <c r="J628" s="228"/>
    </row>
    <row r="629" spans="4:10" x14ac:dyDescent="0.25">
      <c r="D629" s="228"/>
      <c r="J629" s="228"/>
    </row>
    <row r="630" spans="4:10" x14ac:dyDescent="0.25">
      <c r="D630" s="228"/>
      <c r="J630" s="228"/>
    </row>
    <row r="631" spans="4:10" x14ac:dyDescent="0.25">
      <c r="D631" s="228"/>
      <c r="J631" s="228"/>
    </row>
    <row r="632" spans="4:10" x14ac:dyDescent="0.25">
      <c r="D632" s="228"/>
      <c r="J632" s="228"/>
    </row>
    <row r="633" spans="4:10" x14ac:dyDescent="0.25">
      <c r="D633" s="228"/>
      <c r="J633" s="228"/>
    </row>
    <row r="634" spans="4:10" x14ac:dyDescent="0.25">
      <c r="D634" s="228"/>
      <c r="J634" s="228"/>
    </row>
    <row r="635" spans="4:10" x14ac:dyDescent="0.25">
      <c r="D635" s="228"/>
      <c r="J635" s="228"/>
    </row>
    <row r="636" spans="4:10" x14ac:dyDescent="0.25">
      <c r="D636" s="228"/>
      <c r="J636" s="228"/>
    </row>
    <row r="637" spans="4:10" x14ac:dyDescent="0.25">
      <c r="D637" s="228"/>
      <c r="J637" s="228"/>
    </row>
    <row r="638" spans="4:10" x14ac:dyDescent="0.25">
      <c r="D638" s="228"/>
      <c r="J638" s="228"/>
    </row>
    <row r="639" spans="4:10" x14ac:dyDescent="0.25">
      <c r="D639" s="228"/>
      <c r="J639" s="228"/>
    </row>
    <row r="640" spans="4:10" x14ac:dyDescent="0.25">
      <c r="D640" s="228"/>
      <c r="J640" s="228"/>
    </row>
    <row r="641" spans="4:10" x14ac:dyDescent="0.25">
      <c r="D641" s="228"/>
      <c r="J641" s="228"/>
    </row>
    <row r="642" spans="4:10" x14ac:dyDescent="0.25">
      <c r="D642" s="228"/>
      <c r="J642" s="228"/>
    </row>
    <row r="643" spans="4:10" x14ac:dyDescent="0.25">
      <c r="D643" s="228"/>
      <c r="J643" s="228"/>
    </row>
    <row r="644" spans="4:10" x14ac:dyDescent="0.25">
      <c r="D644" s="228"/>
      <c r="J644" s="228"/>
    </row>
    <row r="645" spans="4:10" x14ac:dyDescent="0.25">
      <c r="D645" s="228"/>
      <c r="J645" s="228"/>
    </row>
    <row r="646" spans="4:10" x14ac:dyDescent="0.25">
      <c r="D646" s="228"/>
      <c r="J646" s="228"/>
    </row>
    <row r="647" spans="4:10" x14ac:dyDescent="0.25">
      <c r="D647" s="228"/>
      <c r="J647" s="228"/>
    </row>
    <row r="648" spans="4:10" x14ac:dyDescent="0.25">
      <c r="D648" s="228"/>
      <c r="J648" s="228"/>
    </row>
    <row r="649" spans="4:10" x14ac:dyDescent="0.25">
      <c r="D649" s="228"/>
      <c r="J649" s="228"/>
    </row>
    <row r="650" spans="4:10" x14ac:dyDescent="0.25">
      <c r="D650" s="228"/>
      <c r="J650" s="228"/>
    </row>
    <row r="651" spans="4:10" x14ac:dyDescent="0.25">
      <c r="D651" s="228"/>
      <c r="J651" s="228"/>
    </row>
    <row r="652" spans="4:10" x14ac:dyDescent="0.25">
      <c r="D652" s="228"/>
      <c r="J652" s="228"/>
    </row>
    <row r="653" spans="4:10" x14ac:dyDescent="0.25">
      <c r="D653" s="228"/>
      <c r="J653" s="228"/>
    </row>
    <row r="654" spans="4:10" x14ac:dyDescent="0.25">
      <c r="D654" s="228"/>
      <c r="J654" s="228"/>
    </row>
    <row r="655" spans="4:10" x14ac:dyDescent="0.25">
      <c r="D655" s="228"/>
      <c r="J655" s="228"/>
    </row>
    <row r="656" spans="4:10" x14ac:dyDescent="0.25">
      <c r="D656" s="228"/>
      <c r="J656" s="228"/>
    </row>
    <row r="657" spans="4:10" x14ac:dyDescent="0.25">
      <c r="D657" s="228"/>
      <c r="J657" s="228"/>
    </row>
    <row r="658" spans="4:10" x14ac:dyDescent="0.25">
      <c r="D658" s="228"/>
      <c r="J658" s="228"/>
    </row>
    <row r="659" spans="4:10" x14ac:dyDescent="0.25">
      <c r="D659" s="228"/>
      <c r="J659" s="228"/>
    </row>
    <row r="660" spans="4:10" x14ac:dyDescent="0.25">
      <c r="D660" s="228"/>
      <c r="J660" s="228"/>
    </row>
    <row r="661" spans="4:10" x14ac:dyDescent="0.25">
      <c r="D661" s="228"/>
      <c r="J661" s="228"/>
    </row>
    <row r="662" spans="4:10" x14ac:dyDescent="0.25">
      <c r="D662" s="228"/>
      <c r="J662" s="228"/>
    </row>
    <row r="663" spans="4:10" x14ac:dyDescent="0.25">
      <c r="D663" s="228"/>
      <c r="J663" s="228"/>
    </row>
    <row r="664" spans="4:10" x14ac:dyDescent="0.25">
      <c r="D664" s="228"/>
      <c r="J664" s="228"/>
    </row>
    <row r="665" spans="4:10" x14ac:dyDescent="0.25">
      <c r="D665" s="228"/>
      <c r="J665" s="228"/>
    </row>
    <row r="666" spans="4:10" x14ac:dyDescent="0.25">
      <c r="D666" s="228"/>
      <c r="J666" s="228"/>
    </row>
    <row r="667" spans="4:10" x14ac:dyDescent="0.25">
      <c r="D667" s="228"/>
      <c r="J667" s="228"/>
    </row>
    <row r="668" spans="4:10" x14ac:dyDescent="0.25">
      <c r="D668" s="228"/>
      <c r="J668" s="228"/>
    </row>
    <row r="669" spans="4:10" x14ac:dyDescent="0.25">
      <c r="D669" s="228"/>
      <c r="J669" s="228"/>
    </row>
    <row r="670" spans="4:10" x14ac:dyDescent="0.25">
      <c r="D670" s="228"/>
      <c r="J670" s="228"/>
    </row>
    <row r="671" spans="4:10" x14ac:dyDescent="0.25">
      <c r="D671" s="228"/>
      <c r="J671" s="228"/>
    </row>
    <row r="672" spans="4:10" x14ac:dyDescent="0.25">
      <c r="D672" s="228"/>
      <c r="J672" s="228"/>
    </row>
    <row r="673" spans="4:10" x14ac:dyDescent="0.25">
      <c r="D673" s="228"/>
      <c r="J673" s="228"/>
    </row>
    <row r="674" spans="4:10" x14ac:dyDescent="0.25">
      <c r="D674" s="228"/>
      <c r="J674" s="228"/>
    </row>
    <row r="675" spans="4:10" x14ac:dyDescent="0.25">
      <c r="D675" s="228"/>
      <c r="J675" s="228"/>
    </row>
    <row r="676" spans="4:10" x14ac:dyDescent="0.25">
      <c r="D676" s="228"/>
      <c r="J676" s="228"/>
    </row>
    <row r="677" spans="4:10" x14ac:dyDescent="0.25">
      <c r="D677" s="228"/>
      <c r="J677" s="228"/>
    </row>
    <row r="678" spans="4:10" x14ac:dyDescent="0.25">
      <c r="D678" s="228"/>
      <c r="J678" s="228"/>
    </row>
    <row r="679" spans="4:10" x14ac:dyDescent="0.25">
      <c r="D679" s="228"/>
      <c r="J679" s="228"/>
    </row>
    <row r="680" spans="4:10" x14ac:dyDescent="0.25">
      <c r="D680" s="228"/>
      <c r="J680" s="228"/>
    </row>
    <row r="681" spans="4:10" x14ac:dyDescent="0.25">
      <c r="D681" s="228"/>
      <c r="J681" s="228"/>
    </row>
    <row r="682" spans="4:10" x14ac:dyDescent="0.25">
      <c r="D682" s="228"/>
      <c r="J682" s="228"/>
    </row>
    <row r="683" spans="4:10" x14ac:dyDescent="0.25">
      <c r="D683" s="228"/>
      <c r="J683" s="228"/>
    </row>
    <row r="684" spans="4:10" x14ac:dyDescent="0.25">
      <c r="D684" s="228"/>
      <c r="J684" s="228"/>
    </row>
    <row r="685" spans="4:10" x14ac:dyDescent="0.25">
      <c r="D685" s="228"/>
      <c r="J685" s="228"/>
    </row>
    <row r="686" spans="4:10" x14ac:dyDescent="0.25">
      <c r="D686" s="228"/>
      <c r="J686" s="228"/>
    </row>
    <row r="687" spans="4:10" x14ac:dyDescent="0.25">
      <c r="D687" s="228"/>
      <c r="J687" s="228"/>
    </row>
    <row r="688" spans="4:10" x14ac:dyDescent="0.25">
      <c r="D688" s="228"/>
      <c r="J688" s="228"/>
    </row>
    <row r="689" spans="4:10" x14ac:dyDescent="0.25">
      <c r="D689" s="228"/>
      <c r="J689" s="228"/>
    </row>
    <row r="690" spans="4:10" x14ac:dyDescent="0.25">
      <c r="D690" s="228"/>
      <c r="J690" s="228"/>
    </row>
    <row r="691" spans="4:10" x14ac:dyDescent="0.25">
      <c r="D691" s="228"/>
      <c r="J691" s="228"/>
    </row>
    <row r="692" spans="4:10" x14ac:dyDescent="0.25">
      <c r="D692" s="228"/>
      <c r="J692" s="228"/>
    </row>
    <row r="693" spans="4:10" x14ac:dyDescent="0.25">
      <c r="D693" s="228"/>
      <c r="J693" s="228"/>
    </row>
    <row r="694" spans="4:10" x14ac:dyDescent="0.25">
      <c r="D694" s="228"/>
      <c r="J694" s="228"/>
    </row>
    <row r="695" spans="4:10" x14ac:dyDescent="0.25">
      <c r="D695" s="228"/>
      <c r="J695" s="228"/>
    </row>
    <row r="696" spans="4:10" x14ac:dyDescent="0.25">
      <c r="D696" s="228"/>
      <c r="J696" s="228"/>
    </row>
    <row r="697" spans="4:10" x14ac:dyDescent="0.25">
      <c r="D697" s="228"/>
      <c r="J697" s="228"/>
    </row>
    <row r="698" spans="4:10" x14ac:dyDescent="0.25">
      <c r="D698" s="228"/>
      <c r="J698" s="228"/>
    </row>
    <row r="699" spans="4:10" x14ac:dyDescent="0.25">
      <c r="D699" s="228"/>
      <c r="J699" s="228"/>
    </row>
    <row r="700" spans="4:10" x14ac:dyDescent="0.25">
      <c r="D700" s="228"/>
      <c r="J700" s="228"/>
    </row>
    <row r="701" spans="4:10" x14ac:dyDescent="0.25">
      <c r="D701" s="228"/>
      <c r="J701" s="228"/>
    </row>
    <row r="702" spans="4:10" x14ac:dyDescent="0.25">
      <c r="D702" s="228"/>
      <c r="J702" s="228"/>
    </row>
    <row r="703" spans="4:10" x14ac:dyDescent="0.25">
      <c r="D703" s="228"/>
      <c r="J703" s="228"/>
    </row>
    <row r="704" spans="4:10" x14ac:dyDescent="0.25">
      <c r="D704" s="228"/>
      <c r="J704" s="228"/>
    </row>
    <row r="705" spans="4:10" x14ac:dyDescent="0.25">
      <c r="D705" s="228"/>
      <c r="J705" s="228"/>
    </row>
    <row r="706" spans="4:10" x14ac:dyDescent="0.25">
      <c r="D706" s="228"/>
      <c r="J706" s="228"/>
    </row>
    <row r="707" spans="4:10" x14ac:dyDescent="0.25">
      <c r="D707" s="228"/>
      <c r="J707" s="228"/>
    </row>
    <row r="708" spans="4:10" x14ac:dyDescent="0.25">
      <c r="D708" s="228"/>
      <c r="J708" s="228"/>
    </row>
    <row r="709" spans="4:10" x14ac:dyDescent="0.25">
      <c r="D709" s="228"/>
      <c r="J709" s="228"/>
    </row>
    <row r="710" spans="4:10" x14ac:dyDescent="0.25">
      <c r="D710" s="228"/>
      <c r="J710" s="228"/>
    </row>
    <row r="711" spans="4:10" x14ac:dyDescent="0.25">
      <c r="D711" s="228"/>
      <c r="J711" s="228"/>
    </row>
    <row r="712" spans="4:10" x14ac:dyDescent="0.25">
      <c r="D712" s="228"/>
      <c r="J712" s="228"/>
    </row>
    <row r="713" spans="4:10" x14ac:dyDescent="0.25">
      <c r="D713" s="228"/>
      <c r="J713" s="228"/>
    </row>
    <row r="714" spans="4:10" x14ac:dyDescent="0.25">
      <c r="D714" s="228"/>
      <c r="J714" s="228"/>
    </row>
    <row r="715" spans="4:10" x14ac:dyDescent="0.25">
      <c r="D715" s="228"/>
      <c r="J715" s="228"/>
    </row>
    <row r="716" spans="4:10" x14ac:dyDescent="0.25">
      <c r="D716" s="228"/>
      <c r="J716" s="228"/>
    </row>
    <row r="717" spans="4:10" x14ac:dyDescent="0.25">
      <c r="D717" s="228"/>
      <c r="J717" s="228"/>
    </row>
    <row r="718" spans="4:10" x14ac:dyDescent="0.25">
      <c r="D718" s="228"/>
      <c r="J718" s="228"/>
    </row>
    <row r="719" spans="4:10" x14ac:dyDescent="0.25">
      <c r="D719" s="228"/>
      <c r="J719" s="228"/>
    </row>
    <row r="720" spans="4:10" x14ac:dyDescent="0.25">
      <c r="D720" s="228"/>
      <c r="J720" s="228"/>
    </row>
    <row r="721" spans="4:10" x14ac:dyDescent="0.25">
      <c r="D721" s="228"/>
      <c r="J721" s="228"/>
    </row>
    <row r="722" spans="4:10" x14ac:dyDescent="0.25">
      <c r="D722" s="228"/>
      <c r="J722" s="228"/>
    </row>
    <row r="723" spans="4:10" x14ac:dyDescent="0.25">
      <c r="D723" s="228"/>
      <c r="J723" s="228"/>
    </row>
    <row r="724" spans="4:10" x14ac:dyDescent="0.25">
      <c r="D724" s="228"/>
      <c r="J724" s="228"/>
    </row>
    <row r="725" spans="4:10" x14ac:dyDescent="0.25">
      <c r="D725" s="228"/>
      <c r="J725" s="228"/>
    </row>
    <row r="726" spans="4:10" x14ac:dyDescent="0.25">
      <c r="D726" s="228"/>
      <c r="J726" s="228"/>
    </row>
    <row r="727" spans="4:10" x14ac:dyDescent="0.25">
      <c r="D727" s="228"/>
      <c r="J727" s="228"/>
    </row>
    <row r="728" spans="4:10" x14ac:dyDescent="0.25">
      <c r="D728" s="228"/>
      <c r="J728" s="228"/>
    </row>
    <row r="729" spans="4:10" x14ac:dyDescent="0.25">
      <c r="D729" s="228"/>
      <c r="J729" s="228"/>
    </row>
    <row r="730" spans="4:10" x14ac:dyDescent="0.25">
      <c r="D730" s="228"/>
      <c r="J730" s="228"/>
    </row>
    <row r="731" spans="4:10" x14ac:dyDescent="0.25">
      <c r="D731" s="228"/>
      <c r="J731" s="228"/>
    </row>
    <row r="732" spans="4:10" x14ac:dyDescent="0.25">
      <c r="D732" s="228"/>
      <c r="J732" s="228"/>
    </row>
    <row r="733" spans="4:10" x14ac:dyDescent="0.25">
      <c r="D733" s="228"/>
      <c r="J733" s="228"/>
    </row>
    <row r="734" spans="4:10" x14ac:dyDescent="0.25">
      <c r="D734" s="228"/>
      <c r="J734" s="228"/>
    </row>
    <row r="735" spans="4:10" x14ac:dyDescent="0.25">
      <c r="D735" s="228"/>
      <c r="J735" s="228"/>
    </row>
    <row r="736" spans="4:10" x14ac:dyDescent="0.25">
      <c r="D736" s="228"/>
      <c r="J736" s="228"/>
    </row>
    <row r="737" spans="4:10" x14ac:dyDescent="0.25">
      <c r="D737" s="228"/>
      <c r="J737" s="228"/>
    </row>
    <row r="738" spans="4:10" x14ac:dyDescent="0.25">
      <c r="D738" s="228"/>
      <c r="J738" s="228"/>
    </row>
    <row r="739" spans="4:10" x14ac:dyDescent="0.25">
      <c r="D739" s="228"/>
      <c r="J739" s="228"/>
    </row>
    <row r="740" spans="4:10" x14ac:dyDescent="0.25">
      <c r="D740" s="228"/>
      <c r="J740" s="228"/>
    </row>
    <row r="741" spans="4:10" x14ac:dyDescent="0.25">
      <c r="D741" s="228"/>
      <c r="J741" s="228"/>
    </row>
    <row r="742" spans="4:10" x14ac:dyDescent="0.25">
      <c r="D742" s="228"/>
      <c r="J742" s="228"/>
    </row>
    <row r="743" spans="4:10" x14ac:dyDescent="0.25">
      <c r="D743" s="228"/>
      <c r="J743" s="228"/>
    </row>
    <row r="744" spans="4:10" x14ac:dyDescent="0.25">
      <c r="D744" s="228"/>
      <c r="J744" s="228"/>
    </row>
    <row r="745" spans="4:10" x14ac:dyDescent="0.25">
      <c r="D745" s="228"/>
      <c r="J745" s="228"/>
    </row>
    <row r="746" spans="4:10" x14ac:dyDescent="0.25">
      <c r="D746" s="228"/>
      <c r="J746" s="228"/>
    </row>
    <row r="747" spans="4:10" x14ac:dyDescent="0.25">
      <c r="D747" s="228"/>
      <c r="J747" s="228"/>
    </row>
    <row r="748" spans="4:10" x14ac:dyDescent="0.25">
      <c r="D748" s="228"/>
      <c r="J748" s="228"/>
    </row>
    <row r="749" spans="4:10" x14ac:dyDescent="0.25">
      <c r="D749" s="228"/>
      <c r="J749" s="228"/>
    </row>
    <row r="750" spans="4:10" x14ac:dyDescent="0.25">
      <c r="D750" s="228"/>
      <c r="J750" s="228"/>
    </row>
    <row r="751" spans="4:10" x14ac:dyDescent="0.25">
      <c r="D751" s="228"/>
      <c r="J751" s="228"/>
    </row>
    <row r="752" spans="4:10" x14ac:dyDescent="0.25">
      <c r="D752" s="228"/>
      <c r="J752" s="228"/>
    </row>
    <row r="753" spans="4:10" x14ac:dyDescent="0.25">
      <c r="D753" s="228"/>
      <c r="J753" s="228"/>
    </row>
    <row r="754" spans="4:10" x14ac:dyDescent="0.25">
      <c r="D754" s="228"/>
      <c r="J754" s="228"/>
    </row>
    <row r="755" spans="4:10" x14ac:dyDescent="0.25">
      <c r="D755" s="228"/>
      <c r="J755" s="228"/>
    </row>
    <row r="756" spans="4:10" x14ac:dyDescent="0.25">
      <c r="D756" s="228"/>
      <c r="J756" s="228"/>
    </row>
    <row r="757" spans="4:10" x14ac:dyDescent="0.25">
      <c r="D757" s="228"/>
      <c r="J757" s="228"/>
    </row>
    <row r="758" spans="4:10" x14ac:dyDescent="0.25">
      <c r="D758" s="228"/>
      <c r="J758" s="228"/>
    </row>
    <row r="759" spans="4:10" x14ac:dyDescent="0.25">
      <c r="D759" s="228"/>
      <c r="J759" s="228"/>
    </row>
    <row r="760" spans="4:10" x14ac:dyDescent="0.25">
      <c r="D760" s="228"/>
      <c r="J760" s="228"/>
    </row>
    <row r="761" spans="4:10" x14ac:dyDescent="0.25">
      <c r="D761" s="228"/>
      <c r="J761" s="228"/>
    </row>
    <row r="762" spans="4:10" x14ac:dyDescent="0.25">
      <c r="D762" s="228"/>
      <c r="J762" s="228"/>
    </row>
    <row r="763" spans="4:10" x14ac:dyDescent="0.25">
      <c r="D763" s="228"/>
      <c r="J763" s="228"/>
    </row>
    <row r="764" spans="4:10" x14ac:dyDescent="0.25">
      <c r="D764" s="228"/>
      <c r="J764" s="228"/>
    </row>
    <row r="765" spans="4:10" x14ac:dyDescent="0.25">
      <c r="D765" s="228"/>
      <c r="J765" s="228"/>
    </row>
    <row r="766" spans="4:10" x14ac:dyDescent="0.25">
      <c r="D766" s="228"/>
      <c r="J766" s="228"/>
    </row>
    <row r="767" spans="4:10" x14ac:dyDescent="0.25">
      <c r="D767" s="228"/>
      <c r="J767" s="228"/>
    </row>
    <row r="768" spans="4:10" x14ac:dyDescent="0.25">
      <c r="D768" s="228"/>
      <c r="J768" s="228"/>
    </row>
    <row r="769" spans="4:10" x14ac:dyDescent="0.25">
      <c r="D769" s="228"/>
      <c r="J769" s="228"/>
    </row>
    <row r="770" spans="4:10" x14ac:dyDescent="0.25">
      <c r="D770" s="228"/>
      <c r="J770" s="228"/>
    </row>
    <row r="771" spans="4:10" x14ac:dyDescent="0.25">
      <c r="D771" s="228"/>
      <c r="J771" s="228"/>
    </row>
    <row r="772" spans="4:10" x14ac:dyDescent="0.25">
      <c r="D772" s="228"/>
      <c r="J772" s="228"/>
    </row>
    <row r="773" spans="4:10" x14ac:dyDescent="0.25">
      <c r="D773" s="228"/>
      <c r="J773" s="228"/>
    </row>
    <row r="774" spans="4:10" x14ac:dyDescent="0.25">
      <c r="D774" s="228"/>
      <c r="J774" s="228"/>
    </row>
    <row r="775" spans="4:10" x14ac:dyDescent="0.25">
      <c r="D775" s="228"/>
      <c r="J775" s="228"/>
    </row>
    <row r="776" spans="4:10" x14ac:dyDescent="0.25">
      <c r="D776" s="228"/>
      <c r="J776" s="228"/>
    </row>
    <row r="777" spans="4:10" x14ac:dyDescent="0.25">
      <c r="D777" s="228"/>
      <c r="J777" s="228"/>
    </row>
    <row r="778" spans="4:10" x14ac:dyDescent="0.25">
      <c r="D778" s="228"/>
      <c r="J778" s="228"/>
    </row>
    <row r="779" spans="4:10" x14ac:dyDescent="0.25">
      <c r="D779" s="228"/>
      <c r="J779" s="228"/>
    </row>
    <row r="780" spans="4:10" x14ac:dyDescent="0.25">
      <c r="D780" s="228"/>
      <c r="J780" s="228"/>
    </row>
    <row r="781" spans="4:10" x14ac:dyDescent="0.25">
      <c r="D781" s="228"/>
      <c r="J781" s="228"/>
    </row>
    <row r="782" spans="4:10" x14ac:dyDescent="0.25">
      <c r="D782" s="228"/>
      <c r="J782" s="228"/>
    </row>
    <row r="783" spans="4:10" x14ac:dyDescent="0.25">
      <c r="D783" s="228"/>
      <c r="J783" s="228"/>
    </row>
    <row r="784" spans="4:10" x14ac:dyDescent="0.25">
      <c r="D784" s="228"/>
      <c r="J784" s="228"/>
    </row>
    <row r="785" spans="4:10" x14ac:dyDescent="0.25">
      <c r="D785" s="228"/>
      <c r="J785" s="228"/>
    </row>
    <row r="786" spans="4:10" x14ac:dyDescent="0.25">
      <c r="D786" s="228"/>
      <c r="J786" s="228"/>
    </row>
    <row r="787" spans="4:10" x14ac:dyDescent="0.25">
      <c r="D787" s="228"/>
      <c r="J787" s="228"/>
    </row>
    <row r="788" spans="4:10" x14ac:dyDescent="0.25">
      <c r="D788" s="228"/>
      <c r="J788" s="228"/>
    </row>
    <row r="789" spans="4:10" x14ac:dyDescent="0.25">
      <c r="D789" s="228"/>
      <c r="J789" s="228"/>
    </row>
    <row r="790" spans="4:10" x14ac:dyDescent="0.25">
      <c r="D790" s="228"/>
      <c r="J790" s="228"/>
    </row>
    <row r="791" spans="4:10" x14ac:dyDescent="0.25">
      <c r="D791" s="228"/>
      <c r="J791" s="228"/>
    </row>
    <row r="792" spans="4:10" x14ac:dyDescent="0.25">
      <c r="D792" s="228"/>
      <c r="J792" s="228"/>
    </row>
    <row r="793" spans="4:10" x14ac:dyDescent="0.25">
      <c r="D793" s="228"/>
      <c r="J793" s="228"/>
    </row>
    <row r="794" spans="4:10" x14ac:dyDescent="0.25">
      <c r="D794" s="228"/>
      <c r="J794" s="228"/>
    </row>
    <row r="795" spans="4:10" x14ac:dyDescent="0.25">
      <c r="D795" s="228"/>
      <c r="J795" s="228"/>
    </row>
    <row r="796" spans="4:10" x14ac:dyDescent="0.25">
      <c r="D796" s="228"/>
      <c r="J796" s="228"/>
    </row>
    <row r="797" spans="4:10" x14ac:dyDescent="0.25">
      <c r="D797" s="228"/>
      <c r="J797" s="228"/>
    </row>
    <row r="798" spans="4:10" x14ac:dyDescent="0.25">
      <c r="D798" s="228"/>
      <c r="J798" s="228"/>
    </row>
    <row r="799" spans="4:10" x14ac:dyDescent="0.25">
      <c r="D799" s="228"/>
      <c r="J799" s="228"/>
    </row>
    <row r="800" spans="4:10" x14ac:dyDescent="0.25">
      <c r="D800" s="228"/>
      <c r="J800" s="228"/>
    </row>
    <row r="801" spans="4:10" x14ac:dyDescent="0.25">
      <c r="D801" s="228"/>
      <c r="J801" s="228"/>
    </row>
    <row r="802" spans="4:10" x14ac:dyDescent="0.25">
      <c r="D802" s="228"/>
      <c r="J802" s="228"/>
    </row>
    <row r="803" spans="4:10" x14ac:dyDescent="0.25">
      <c r="D803" s="228"/>
      <c r="J803" s="228"/>
    </row>
    <row r="804" spans="4:10" x14ac:dyDescent="0.25">
      <c r="D804" s="228"/>
      <c r="J804" s="228"/>
    </row>
    <row r="805" spans="4:10" x14ac:dyDescent="0.25">
      <c r="D805" s="228"/>
      <c r="J805" s="228"/>
    </row>
    <row r="806" spans="4:10" x14ac:dyDescent="0.25">
      <c r="D806" s="228"/>
      <c r="J806" s="228"/>
    </row>
    <row r="807" spans="4:10" x14ac:dyDescent="0.25">
      <c r="D807" s="228"/>
      <c r="J807" s="228"/>
    </row>
    <row r="808" spans="4:10" x14ac:dyDescent="0.25">
      <c r="D808" s="228"/>
      <c r="J808" s="228"/>
    </row>
    <row r="809" spans="4:10" x14ac:dyDescent="0.25">
      <c r="D809" s="228"/>
      <c r="J809" s="228"/>
    </row>
    <row r="810" spans="4:10" x14ac:dyDescent="0.25">
      <c r="D810" s="228"/>
      <c r="J810" s="228"/>
    </row>
    <row r="811" spans="4:10" x14ac:dyDescent="0.25">
      <c r="D811" s="228"/>
      <c r="J811" s="228"/>
    </row>
    <row r="812" spans="4:10" x14ac:dyDescent="0.25">
      <c r="D812" s="228"/>
      <c r="J812" s="228"/>
    </row>
    <row r="813" spans="4:10" x14ac:dyDescent="0.25">
      <c r="D813" s="228"/>
      <c r="J813" s="228"/>
    </row>
    <row r="814" spans="4:10" x14ac:dyDescent="0.25">
      <c r="D814" s="228"/>
      <c r="J814" s="228"/>
    </row>
    <row r="815" spans="4:10" x14ac:dyDescent="0.25">
      <c r="D815" s="228"/>
      <c r="J815" s="228"/>
    </row>
    <row r="816" spans="4:10" x14ac:dyDescent="0.25">
      <c r="D816" s="228"/>
      <c r="J816" s="228"/>
    </row>
    <row r="817" spans="4:10" x14ac:dyDescent="0.25">
      <c r="D817" s="228"/>
      <c r="J817" s="228"/>
    </row>
    <row r="818" spans="4:10" x14ac:dyDescent="0.25">
      <c r="D818" s="228"/>
      <c r="J818" s="228"/>
    </row>
    <row r="819" spans="4:10" x14ac:dyDescent="0.25">
      <c r="D819" s="228"/>
      <c r="J819" s="228"/>
    </row>
    <row r="820" spans="4:10" x14ac:dyDescent="0.25">
      <c r="D820" s="228"/>
      <c r="J820" s="228"/>
    </row>
    <row r="821" spans="4:10" x14ac:dyDescent="0.25">
      <c r="D821" s="228"/>
      <c r="J821" s="228"/>
    </row>
    <row r="822" spans="4:10" x14ac:dyDescent="0.25">
      <c r="D822" s="228"/>
      <c r="J822" s="228"/>
    </row>
    <row r="823" spans="4:10" x14ac:dyDescent="0.25">
      <c r="D823" s="228"/>
      <c r="J823" s="228"/>
    </row>
    <row r="824" spans="4:10" x14ac:dyDescent="0.25">
      <c r="D824" s="228"/>
      <c r="J824" s="228"/>
    </row>
    <row r="825" spans="4:10" x14ac:dyDescent="0.25">
      <c r="D825" s="228"/>
      <c r="J825" s="228"/>
    </row>
    <row r="826" spans="4:10" x14ac:dyDescent="0.25">
      <c r="D826" s="228"/>
      <c r="J826" s="228"/>
    </row>
    <row r="827" spans="4:10" x14ac:dyDescent="0.25">
      <c r="D827" s="228"/>
      <c r="J827" s="228"/>
    </row>
    <row r="828" spans="4:10" x14ac:dyDescent="0.25">
      <c r="D828" s="228"/>
      <c r="J828" s="228"/>
    </row>
    <row r="829" spans="4:10" x14ac:dyDescent="0.25">
      <c r="D829" s="228"/>
      <c r="J829" s="228"/>
    </row>
    <row r="830" spans="4:10" x14ac:dyDescent="0.25">
      <c r="D830" s="228"/>
      <c r="J830" s="228"/>
    </row>
    <row r="831" spans="4:10" x14ac:dyDescent="0.25">
      <c r="D831" s="228"/>
      <c r="J831" s="228"/>
    </row>
    <row r="832" spans="4:10" x14ac:dyDescent="0.25">
      <c r="D832" s="228"/>
      <c r="J832" s="228"/>
    </row>
    <row r="833" spans="4:10" x14ac:dyDescent="0.25">
      <c r="D833" s="228"/>
      <c r="J833" s="228"/>
    </row>
    <row r="834" spans="4:10" x14ac:dyDescent="0.25">
      <c r="D834" s="228"/>
      <c r="J834" s="228"/>
    </row>
    <row r="835" spans="4:10" x14ac:dyDescent="0.25">
      <c r="D835" s="228"/>
      <c r="J835" s="228"/>
    </row>
    <row r="836" spans="4:10" x14ac:dyDescent="0.25">
      <c r="D836" s="228"/>
      <c r="J836" s="228"/>
    </row>
    <row r="837" spans="4:10" x14ac:dyDescent="0.25">
      <c r="D837" s="228"/>
      <c r="J837" s="228"/>
    </row>
    <row r="838" spans="4:10" x14ac:dyDescent="0.25">
      <c r="D838" s="228"/>
      <c r="J838" s="228"/>
    </row>
    <row r="839" spans="4:10" x14ac:dyDescent="0.25">
      <c r="D839" s="228"/>
      <c r="J839" s="228"/>
    </row>
    <row r="840" spans="4:10" x14ac:dyDescent="0.25">
      <c r="D840" s="228"/>
      <c r="J840" s="228"/>
    </row>
    <row r="841" spans="4:10" x14ac:dyDescent="0.25">
      <c r="D841" s="228"/>
      <c r="J841" s="228"/>
    </row>
    <row r="842" spans="4:10" x14ac:dyDescent="0.25">
      <c r="D842" s="228"/>
      <c r="J842" s="228"/>
    </row>
    <row r="843" spans="4:10" x14ac:dyDescent="0.25">
      <c r="D843" s="228"/>
      <c r="J843" s="228"/>
    </row>
    <row r="844" spans="4:10" x14ac:dyDescent="0.25">
      <c r="D844" s="228"/>
      <c r="J844" s="228"/>
    </row>
    <row r="845" spans="4:10" x14ac:dyDescent="0.25">
      <c r="D845" s="228"/>
      <c r="J845" s="228"/>
    </row>
    <row r="846" spans="4:10" x14ac:dyDescent="0.25">
      <c r="D846" s="228"/>
      <c r="J846" s="228"/>
    </row>
    <row r="847" spans="4:10" x14ac:dyDescent="0.25">
      <c r="D847" s="228"/>
      <c r="J847" s="228"/>
    </row>
    <row r="848" spans="4:10" x14ac:dyDescent="0.25">
      <c r="D848" s="228"/>
      <c r="J848" s="228"/>
    </row>
    <row r="849" spans="4:10" x14ac:dyDescent="0.25">
      <c r="D849" s="228"/>
      <c r="J849" s="228"/>
    </row>
    <row r="850" spans="4:10" x14ac:dyDescent="0.25">
      <c r="D850" s="228"/>
      <c r="J850" s="228"/>
    </row>
    <row r="851" spans="4:10" x14ac:dyDescent="0.25">
      <c r="D851" s="228"/>
      <c r="J851" s="228"/>
    </row>
    <row r="852" spans="4:10" x14ac:dyDescent="0.25">
      <c r="D852" s="228"/>
      <c r="J852" s="228"/>
    </row>
    <row r="853" spans="4:10" x14ac:dyDescent="0.25">
      <c r="D853" s="228"/>
      <c r="J853" s="228"/>
    </row>
    <row r="854" spans="4:10" x14ac:dyDescent="0.25">
      <c r="D854" s="228"/>
      <c r="J854" s="228"/>
    </row>
    <row r="855" spans="4:10" x14ac:dyDescent="0.25">
      <c r="D855" s="228"/>
      <c r="J855" s="228"/>
    </row>
    <row r="856" spans="4:10" x14ac:dyDescent="0.25">
      <c r="D856" s="228"/>
      <c r="J856" s="228"/>
    </row>
    <row r="857" spans="4:10" x14ac:dyDescent="0.25">
      <c r="D857" s="228"/>
      <c r="J857" s="228"/>
    </row>
    <row r="858" spans="4:10" x14ac:dyDescent="0.25">
      <c r="D858" s="228"/>
      <c r="J858" s="228"/>
    </row>
    <row r="859" spans="4:10" x14ac:dyDescent="0.25">
      <c r="D859" s="228"/>
      <c r="J859" s="228"/>
    </row>
    <row r="860" spans="4:10" x14ac:dyDescent="0.25">
      <c r="D860" s="228"/>
      <c r="J860" s="228"/>
    </row>
    <row r="861" spans="4:10" x14ac:dyDescent="0.25">
      <c r="D861" s="228"/>
      <c r="J861" s="228"/>
    </row>
    <row r="862" spans="4:10" x14ac:dyDescent="0.25">
      <c r="D862" s="228"/>
      <c r="J862" s="228"/>
    </row>
    <row r="863" spans="4:10" x14ac:dyDescent="0.25">
      <c r="D863" s="228"/>
      <c r="J863" s="228"/>
    </row>
    <row r="864" spans="4:10" x14ac:dyDescent="0.25">
      <c r="D864" s="228"/>
      <c r="J864" s="228"/>
    </row>
    <row r="865" spans="4:10" x14ac:dyDescent="0.25">
      <c r="D865" s="228"/>
      <c r="J865" s="228"/>
    </row>
    <row r="866" spans="4:10" x14ac:dyDescent="0.25">
      <c r="D866" s="228"/>
      <c r="J866" s="228"/>
    </row>
    <row r="867" spans="4:10" x14ac:dyDescent="0.25">
      <c r="D867" s="228"/>
      <c r="J867" s="228"/>
    </row>
    <row r="868" spans="4:10" x14ac:dyDescent="0.25">
      <c r="D868" s="228"/>
      <c r="J868" s="228"/>
    </row>
    <row r="869" spans="4:10" x14ac:dyDescent="0.25">
      <c r="D869" s="228"/>
      <c r="J869" s="228"/>
    </row>
    <row r="870" spans="4:10" x14ac:dyDescent="0.25">
      <c r="D870" s="228"/>
      <c r="J870" s="228"/>
    </row>
    <row r="871" spans="4:10" x14ac:dyDescent="0.25">
      <c r="D871" s="228"/>
      <c r="J871" s="228"/>
    </row>
    <row r="872" spans="4:10" x14ac:dyDescent="0.25">
      <c r="D872" s="228"/>
      <c r="J872" s="228"/>
    </row>
    <row r="873" spans="4:10" x14ac:dyDescent="0.25">
      <c r="D873" s="228"/>
      <c r="J873" s="228"/>
    </row>
    <row r="874" spans="4:10" x14ac:dyDescent="0.25">
      <c r="D874" s="228"/>
      <c r="J874" s="228"/>
    </row>
    <row r="875" spans="4:10" x14ac:dyDescent="0.25">
      <c r="D875" s="228"/>
      <c r="J875" s="228"/>
    </row>
    <row r="876" spans="4:10" x14ac:dyDescent="0.25">
      <c r="D876" s="228"/>
      <c r="J876" s="228"/>
    </row>
    <row r="877" spans="4:10" x14ac:dyDescent="0.25">
      <c r="D877" s="228"/>
      <c r="J877" s="228"/>
    </row>
    <row r="878" spans="4:10" x14ac:dyDescent="0.25">
      <c r="D878" s="228"/>
      <c r="J878" s="228"/>
    </row>
    <row r="879" spans="4:10" x14ac:dyDescent="0.25">
      <c r="D879" s="228"/>
      <c r="J879" s="228"/>
    </row>
    <row r="880" spans="4:10" x14ac:dyDescent="0.25">
      <c r="D880" s="228"/>
      <c r="J880" s="228"/>
    </row>
    <row r="881" spans="4:10" x14ac:dyDescent="0.25">
      <c r="D881" s="228"/>
      <c r="J881" s="228"/>
    </row>
    <row r="882" spans="4:10" x14ac:dyDescent="0.25">
      <c r="D882" s="228"/>
      <c r="J882" s="228"/>
    </row>
  </sheetData>
  <mergeCells count="33">
    <mergeCell ref="AB1:AB2"/>
    <mergeCell ref="V1:V2"/>
    <mergeCell ref="W1:W2"/>
    <mergeCell ref="X1:X2"/>
    <mergeCell ref="Y1:Y2"/>
    <mergeCell ref="Z1:Z2"/>
    <mergeCell ref="AA1:AA2"/>
    <mergeCell ref="Q1:Q2"/>
    <mergeCell ref="R1:R2"/>
    <mergeCell ref="S1:S2"/>
    <mergeCell ref="T1:T2"/>
    <mergeCell ref="U1:U2"/>
    <mergeCell ref="A1:A2"/>
    <mergeCell ref="B1:B2"/>
    <mergeCell ref="C1:C2"/>
    <mergeCell ref="D1:D2"/>
    <mergeCell ref="E1:E2"/>
    <mergeCell ref="AM1:AM2"/>
    <mergeCell ref="F1:F2"/>
    <mergeCell ref="AC1:AE1"/>
    <mergeCell ref="AF1:AH1"/>
    <mergeCell ref="AI1:AK1"/>
    <mergeCell ref="AL1:AL2"/>
    <mergeCell ref="M1:M2"/>
    <mergeCell ref="N1:N2"/>
    <mergeCell ref="O1:O2"/>
    <mergeCell ref="P1:P2"/>
    <mergeCell ref="G1:G2"/>
    <mergeCell ref="H1:H2"/>
    <mergeCell ref="I1:I2"/>
    <mergeCell ref="J1:J2"/>
    <mergeCell ref="K1:K2"/>
    <mergeCell ref="L1:L2"/>
  </mergeCells>
  <pageMargins left="0.75" right="0.75" top="1" bottom="1" header="0.5" footer="0.5"/>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10"/>
  <sheetViews>
    <sheetView workbookViewId="0">
      <pane xSplit="1" ySplit="2" topLeftCell="B3" activePane="bottomRight" state="frozen"/>
      <selection pane="topRight" activeCell="B1" sqref="B1"/>
      <selection pane="bottomLeft" activeCell="A3" sqref="A3"/>
      <selection pane="bottomRight" activeCell="AA213" sqref="AA213"/>
    </sheetView>
  </sheetViews>
  <sheetFormatPr baseColWidth="10" defaultColWidth="10.875" defaultRowHeight="15.75" x14ac:dyDescent="0.25"/>
  <cols>
    <col min="1" max="1" width="13.375" bestFit="1" customWidth="1"/>
    <col min="2" max="2" width="16" bestFit="1" customWidth="1"/>
    <col min="3" max="3" width="23.375" bestFit="1" customWidth="1"/>
    <col min="4" max="10" width="8.875" bestFit="1" customWidth="1"/>
    <col min="11" max="11" width="22.375" customWidth="1"/>
    <col min="12" max="12" width="51.875" customWidth="1"/>
    <col min="13" max="13" width="8.125" bestFit="1" customWidth="1"/>
    <col min="14" max="14" width="24.125" customWidth="1"/>
    <col min="15" max="15" width="10.625" customWidth="1"/>
    <col min="16" max="16" width="11" customWidth="1"/>
    <col min="17" max="17" width="15.625" customWidth="1"/>
    <col min="18" max="19" width="11" customWidth="1"/>
    <col min="20" max="20" width="18.625" customWidth="1"/>
    <col min="21" max="21" width="11" customWidth="1"/>
    <col min="22" max="22" width="8.875" bestFit="1" customWidth="1"/>
    <col min="23" max="23" width="12.5" customWidth="1"/>
    <col min="24" max="24" width="15.625" bestFit="1" customWidth="1"/>
    <col min="25" max="25" width="17" customWidth="1"/>
    <col min="26" max="26" width="15.5" customWidth="1"/>
    <col min="27" max="27" width="16.375" customWidth="1"/>
    <col min="28" max="28" width="27.5" customWidth="1"/>
    <col min="29" max="29" width="41.375" customWidth="1"/>
    <col min="30" max="30" width="26.375" customWidth="1"/>
    <col min="31" max="31" width="17.625" bestFit="1" customWidth="1"/>
  </cols>
  <sheetData>
    <row r="1" spans="1:34" s="244" customFormat="1" ht="15" customHeight="1" x14ac:dyDescent="0.25">
      <c r="A1" s="407" t="s">
        <v>0</v>
      </c>
      <c r="B1" s="407" t="s">
        <v>1</v>
      </c>
      <c r="C1" s="407" t="s">
        <v>2</v>
      </c>
      <c r="D1" s="405" t="s">
        <v>3</v>
      </c>
      <c r="E1" s="405" t="s">
        <v>4</v>
      </c>
      <c r="F1" s="405" t="s">
        <v>5</v>
      </c>
      <c r="G1" s="405" t="s">
        <v>6</v>
      </c>
      <c r="H1" s="405" t="s">
        <v>7</v>
      </c>
      <c r="I1" s="405" t="s">
        <v>8</v>
      </c>
      <c r="J1" s="405" t="s">
        <v>9</v>
      </c>
      <c r="K1" s="408" t="s">
        <v>10</v>
      </c>
      <c r="L1" s="408" t="s">
        <v>11</v>
      </c>
      <c r="M1" s="407" t="s">
        <v>12</v>
      </c>
      <c r="N1" s="426" t="s">
        <v>659</v>
      </c>
      <c r="O1" s="412" t="s">
        <v>14</v>
      </c>
      <c r="P1" s="414" t="s">
        <v>15</v>
      </c>
      <c r="Q1" s="410" t="s">
        <v>660</v>
      </c>
      <c r="R1" s="415" t="s">
        <v>17</v>
      </c>
      <c r="S1" s="414" t="s">
        <v>18</v>
      </c>
      <c r="T1" s="407" t="s">
        <v>19</v>
      </c>
      <c r="U1" s="407" t="s">
        <v>20</v>
      </c>
      <c r="V1" s="407" t="s">
        <v>21</v>
      </c>
      <c r="W1" s="407" t="s">
        <v>22</v>
      </c>
      <c r="X1" s="407" t="s">
        <v>23</v>
      </c>
      <c r="Y1" s="414" t="s">
        <v>24</v>
      </c>
      <c r="Z1" s="408" t="s">
        <v>25</v>
      </c>
      <c r="AA1" s="403" t="s">
        <v>661</v>
      </c>
      <c r="AB1" s="242" t="s">
        <v>662</v>
      </c>
      <c r="AC1" s="243" t="s">
        <v>663</v>
      </c>
      <c r="AD1" s="243" t="s">
        <v>664</v>
      </c>
    </row>
    <row r="2" spans="1:34" s="244" customFormat="1" ht="41.1" customHeight="1" x14ac:dyDescent="0.25">
      <c r="A2" s="407"/>
      <c r="B2" s="407"/>
      <c r="C2" s="407"/>
      <c r="D2" s="405"/>
      <c r="E2" s="405"/>
      <c r="F2" s="405"/>
      <c r="G2" s="405"/>
      <c r="H2" s="405"/>
      <c r="I2" s="405"/>
      <c r="J2" s="405"/>
      <c r="K2" s="422"/>
      <c r="L2" s="422"/>
      <c r="M2" s="407"/>
      <c r="N2" s="427"/>
      <c r="O2" s="428"/>
      <c r="P2" s="414"/>
      <c r="Q2" s="410"/>
      <c r="R2" s="415"/>
      <c r="S2" s="414"/>
      <c r="T2" s="407"/>
      <c r="U2" s="407"/>
      <c r="V2" s="407"/>
      <c r="W2" s="407"/>
      <c r="X2" s="407"/>
      <c r="Y2" s="414"/>
      <c r="Z2" s="422"/>
      <c r="AA2" s="403"/>
      <c r="AB2" s="245" t="s">
        <v>665</v>
      </c>
      <c r="AC2" s="245" t="s">
        <v>666</v>
      </c>
      <c r="AD2" s="2" t="s">
        <v>667</v>
      </c>
    </row>
    <row r="3" spans="1:34" s="247" customFormat="1" ht="57" x14ac:dyDescent="0.25">
      <c r="A3" s="4" t="s">
        <v>44</v>
      </c>
      <c r="B3" s="5" t="s">
        <v>45</v>
      </c>
      <c r="C3" s="6" t="s">
        <v>46</v>
      </c>
      <c r="D3" s="21" t="s">
        <v>654</v>
      </c>
      <c r="E3" s="21" t="s">
        <v>654</v>
      </c>
      <c r="F3" s="21" t="s">
        <v>654</v>
      </c>
      <c r="G3" s="21" t="s">
        <v>654</v>
      </c>
      <c r="H3" s="21" t="s">
        <v>654</v>
      </c>
      <c r="I3" s="21" t="s">
        <v>654</v>
      </c>
      <c r="J3" s="21" t="s">
        <v>654</v>
      </c>
      <c r="K3" s="8" t="s">
        <v>47</v>
      </c>
      <c r="L3" s="6" t="s">
        <v>48</v>
      </c>
      <c r="M3" s="10">
        <v>1</v>
      </c>
      <c r="N3" s="11" t="s">
        <v>654</v>
      </c>
      <c r="O3" s="12">
        <v>37773</v>
      </c>
      <c r="P3" s="12">
        <v>38473</v>
      </c>
      <c r="Q3" s="75" t="s">
        <v>654</v>
      </c>
      <c r="R3" s="13">
        <v>2005</v>
      </c>
      <c r="S3" s="246">
        <v>381500</v>
      </c>
      <c r="T3" s="15">
        <v>824026.3</v>
      </c>
      <c r="U3" s="16" t="s">
        <v>49</v>
      </c>
      <c r="V3" s="17">
        <v>1.2167533333333331</v>
      </c>
      <c r="W3" s="18">
        <v>1002636.7472793332</v>
      </c>
      <c r="X3" s="19">
        <v>2331.4443333333334</v>
      </c>
      <c r="Y3" s="14">
        <v>2337591762.8361669</v>
      </c>
      <c r="Z3" s="20">
        <v>6127</v>
      </c>
      <c r="AA3" s="20">
        <v>6127</v>
      </c>
      <c r="AB3" s="423" t="s">
        <v>654</v>
      </c>
      <c r="AC3" s="423" t="s">
        <v>654</v>
      </c>
      <c r="AD3" s="419" t="s">
        <v>57</v>
      </c>
    </row>
    <row r="4" spans="1:34" ht="71.25" x14ac:dyDescent="0.25">
      <c r="A4" s="24" t="s">
        <v>44</v>
      </c>
      <c r="B4" s="25" t="s">
        <v>45</v>
      </c>
      <c r="C4" s="26" t="s">
        <v>46</v>
      </c>
      <c r="D4" s="42" t="s">
        <v>654</v>
      </c>
      <c r="E4" s="42" t="s">
        <v>654</v>
      </c>
      <c r="F4" s="42" t="s">
        <v>654</v>
      </c>
      <c r="G4" s="42" t="s">
        <v>654</v>
      </c>
      <c r="H4" s="42" t="s">
        <v>654</v>
      </c>
      <c r="I4" s="42" t="s">
        <v>654</v>
      </c>
      <c r="J4" s="42" t="s">
        <v>654</v>
      </c>
      <c r="K4" s="28" t="s">
        <v>50</v>
      </c>
      <c r="L4" s="26" t="s">
        <v>51</v>
      </c>
      <c r="M4" s="30">
        <v>1</v>
      </c>
      <c r="N4" s="31" t="s">
        <v>654</v>
      </c>
      <c r="O4" s="33">
        <v>36281</v>
      </c>
      <c r="P4" s="33">
        <v>37468</v>
      </c>
      <c r="Q4" s="69" t="s">
        <v>654</v>
      </c>
      <c r="R4" s="34">
        <v>2002</v>
      </c>
      <c r="S4" s="248">
        <v>309000</v>
      </c>
      <c r="T4" s="36">
        <v>1720437.64</v>
      </c>
      <c r="U4" s="37" t="s">
        <v>49</v>
      </c>
      <c r="V4" s="38">
        <v>0.98329999999999995</v>
      </c>
      <c r="W4" s="39">
        <v>1691706.3314119999</v>
      </c>
      <c r="X4" s="40">
        <v>2625.06</v>
      </c>
      <c r="Y4" s="35">
        <v>4440830622.3363848</v>
      </c>
      <c r="Z4" s="41">
        <v>14372</v>
      </c>
      <c r="AA4" s="41">
        <v>14372</v>
      </c>
      <c r="AB4" s="424"/>
      <c r="AC4" s="424"/>
      <c r="AD4" s="420"/>
      <c r="AH4" s="247"/>
    </row>
    <row r="5" spans="1:34" ht="57" x14ac:dyDescent="0.25">
      <c r="A5" s="24" t="s">
        <v>44</v>
      </c>
      <c r="B5" s="25" t="s">
        <v>52</v>
      </c>
      <c r="C5" s="26" t="s">
        <v>53</v>
      </c>
      <c r="D5" s="42" t="s">
        <v>654</v>
      </c>
      <c r="E5" s="42" t="s">
        <v>654</v>
      </c>
      <c r="F5" s="42" t="s">
        <v>654</v>
      </c>
      <c r="G5" s="42" t="s">
        <v>654</v>
      </c>
      <c r="H5" s="42" t="s">
        <v>654</v>
      </c>
      <c r="I5" s="42" t="s">
        <v>654</v>
      </c>
      <c r="J5" s="42" t="s">
        <v>654</v>
      </c>
      <c r="K5" s="28" t="s">
        <v>54</v>
      </c>
      <c r="L5" s="26" t="s">
        <v>55</v>
      </c>
      <c r="M5" s="30">
        <v>0.9</v>
      </c>
      <c r="N5" s="31" t="s">
        <v>654</v>
      </c>
      <c r="O5" s="33">
        <v>35730</v>
      </c>
      <c r="P5" s="33">
        <v>36459</v>
      </c>
      <c r="Q5" s="69" t="s">
        <v>654</v>
      </c>
      <c r="R5" s="34">
        <v>1999</v>
      </c>
      <c r="S5" s="248">
        <v>236460</v>
      </c>
      <c r="T5" s="37">
        <v>1343799332.5</v>
      </c>
      <c r="U5" s="37" t="s">
        <v>56</v>
      </c>
      <c r="V5" s="38" t="s">
        <v>57</v>
      </c>
      <c r="W5" s="39" t="s">
        <v>57</v>
      </c>
      <c r="X5" s="40">
        <v>1</v>
      </c>
      <c r="Y5" s="35">
        <v>1343799332.5</v>
      </c>
      <c r="Z5" s="41">
        <v>5683</v>
      </c>
      <c r="AA5" s="41">
        <v>5115</v>
      </c>
      <c r="AB5" s="424"/>
      <c r="AC5" s="424"/>
      <c r="AD5" s="420"/>
      <c r="AH5" s="247"/>
    </row>
    <row r="6" spans="1:34" ht="228" x14ac:dyDescent="0.25">
      <c r="A6" s="43" t="s">
        <v>44</v>
      </c>
      <c r="B6" s="44" t="s">
        <v>52</v>
      </c>
      <c r="C6" s="45" t="s">
        <v>53</v>
      </c>
      <c r="D6" s="60" t="s">
        <v>654</v>
      </c>
      <c r="E6" s="60" t="s">
        <v>654</v>
      </c>
      <c r="F6" s="60" t="s">
        <v>654</v>
      </c>
      <c r="G6" s="60" t="s">
        <v>654</v>
      </c>
      <c r="H6" s="60" t="s">
        <v>654</v>
      </c>
      <c r="I6" s="60" t="s">
        <v>654</v>
      </c>
      <c r="J6" s="60" t="s">
        <v>654</v>
      </c>
      <c r="K6" s="47" t="s">
        <v>58</v>
      </c>
      <c r="L6" s="45" t="s">
        <v>59</v>
      </c>
      <c r="M6" s="49">
        <v>0.5</v>
      </c>
      <c r="N6" s="50" t="s">
        <v>654</v>
      </c>
      <c r="O6" s="52">
        <v>38892</v>
      </c>
      <c r="P6" s="52">
        <v>40656</v>
      </c>
      <c r="Q6" s="73" t="s">
        <v>654</v>
      </c>
      <c r="R6" s="53">
        <v>2011</v>
      </c>
      <c r="S6" s="249">
        <v>535600</v>
      </c>
      <c r="T6" s="55">
        <v>4960831409</v>
      </c>
      <c r="U6" s="55" t="s">
        <v>56</v>
      </c>
      <c r="V6" s="56" t="s">
        <v>57</v>
      </c>
      <c r="W6" s="57" t="s">
        <v>57</v>
      </c>
      <c r="X6" s="58">
        <v>1</v>
      </c>
      <c r="Y6" s="54">
        <v>4960831409</v>
      </c>
      <c r="Z6" s="59">
        <v>9262</v>
      </c>
      <c r="AA6" s="59">
        <v>4631</v>
      </c>
      <c r="AB6" s="425"/>
      <c r="AC6" s="425"/>
      <c r="AD6" s="421"/>
      <c r="AH6" s="247"/>
    </row>
    <row r="7" spans="1:34" ht="42.75" x14ac:dyDescent="0.25">
      <c r="A7" s="4" t="s">
        <v>60</v>
      </c>
      <c r="B7" s="5" t="s">
        <v>61</v>
      </c>
      <c r="C7" s="6" t="s">
        <v>62</v>
      </c>
      <c r="D7" s="21" t="s">
        <v>654</v>
      </c>
      <c r="E7" s="21" t="s">
        <v>654</v>
      </c>
      <c r="F7" s="21" t="s">
        <v>654</v>
      </c>
      <c r="G7" s="21" t="s">
        <v>654</v>
      </c>
      <c r="H7" s="21" t="s">
        <v>654</v>
      </c>
      <c r="I7" s="21" t="s">
        <v>654</v>
      </c>
      <c r="J7" s="21" t="s">
        <v>654</v>
      </c>
      <c r="K7" s="8" t="s">
        <v>63</v>
      </c>
      <c r="L7" s="6" t="s">
        <v>64</v>
      </c>
      <c r="M7" s="10">
        <v>1</v>
      </c>
      <c r="N7" s="11" t="s">
        <v>654</v>
      </c>
      <c r="O7" s="12">
        <v>34991</v>
      </c>
      <c r="P7" s="12">
        <v>35919</v>
      </c>
      <c r="Q7" s="75" t="s">
        <v>654</v>
      </c>
      <c r="R7" s="13">
        <v>1998</v>
      </c>
      <c r="S7" s="246">
        <v>203826</v>
      </c>
      <c r="T7" s="15">
        <v>2786155923</v>
      </c>
      <c r="U7" s="16" t="s">
        <v>56</v>
      </c>
      <c r="V7" s="38" t="s">
        <v>57</v>
      </c>
      <c r="W7" s="39" t="s">
        <v>57</v>
      </c>
      <c r="X7" s="40">
        <v>1</v>
      </c>
      <c r="Y7" s="14">
        <v>2786155923</v>
      </c>
      <c r="Z7" s="20">
        <v>13669</v>
      </c>
      <c r="AA7" s="20">
        <v>13669</v>
      </c>
      <c r="AB7" s="423" t="s">
        <v>654</v>
      </c>
      <c r="AC7" s="423" t="s">
        <v>654</v>
      </c>
      <c r="AD7" s="419" t="s">
        <v>57</v>
      </c>
      <c r="AH7" s="247"/>
    </row>
    <row r="8" spans="1:34" ht="42.75" x14ac:dyDescent="0.25">
      <c r="A8" s="24" t="s">
        <v>60</v>
      </c>
      <c r="B8" s="25" t="s">
        <v>68</v>
      </c>
      <c r="C8" s="26" t="s">
        <v>69</v>
      </c>
      <c r="D8" s="42" t="s">
        <v>654</v>
      </c>
      <c r="E8" s="42" t="s">
        <v>654</v>
      </c>
      <c r="F8" s="42" t="s">
        <v>654</v>
      </c>
      <c r="G8" s="42" t="s">
        <v>654</v>
      </c>
      <c r="H8" s="42" t="s">
        <v>654</v>
      </c>
      <c r="I8" s="42" t="s">
        <v>654</v>
      </c>
      <c r="J8" s="42" t="s">
        <v>654</v>
      </c>
      <c r="K8" s="28" t="s">
        <v>65</v>
      </c>
      <c r="L8" s="26" t="s">
        <v>70</v>
      </c>
      <c r="M8" s="30">
        <v>1</v>
      </c>
      <c r="N8" s="31" t="s">
        <v>654</v>
      </c>
      <c r="O8" s="33">
        <v>35019</v>
      </c>
      <c r="P8" s="33">
        <v>36114</v>
      </c>
      <c r="Q8" s="69" t="s">
        <v>654</v>
      </c>
      <c r="R8" s="34">
        <v>1998</v>
      </c>
      <c r="S8" s="248">
        <v>203826</v>
      </c>
      <c r="T8" s="36">
        <v>1910421537</v>
      </c>
      <c r="U8" s="37" t="s">
        <v>56</v>
      </c>
      <c r="V8" s="38" t="s">
        <v>57</v>
      </c>
      <c r="W8" s="39" t="s">
        <v>57</v>
      </c>
      <c r="X8" s="40">
        <v>1</v>
      </c>
      <c r="Y8" s="35">
        <v>1910421537</v>
      </c>
      <c r="Z8" s="41">
        <v>9373</v>
      </c>
      <c r="AA8" s="41">
        <v>9373</v>
      </c>
      <c r="AB8" s="424"/>
      <c r="AC8" s="424"/>
      <c r="AD8" s="420"/>
      <c r="AH8" s="247"/>
    </row>
    <row r="9" spans="1:34" ht="57" x14ac:dyDescent="0.25">
      <c r="A9" s="24" t="s">
        <v>60</v>
      </c>
      <c r="B9" s="25" t="s">
        <v>68</v>
      </c>
      <c r="C9" s="26" t="s">
        <v>69</v>
      </c>
      <c r="D9" s="42" t="s">
        <v>654</v>
      </c>
      <c r="E9" s="42" t="s">
        <v>654</v>
      </c>
      <c r="F9" s="42" t="s">
        <v>654</v>
      </c>
      <c r="G9" s="42" t="s">
        <v>654</v>
      </c>
      <c r="H9" s="42" t="s">
        <v>654</v>
      </c>
      <c r="I9" s="42" t="s">
        <v>654</v>
      </c>
      <c r="J9" s="42" t="s">
        <v>654</v>
      </c>
      <c r="K9" s="28" t="s">
        <v>65</v>
      </c>
      <c r="L9" s="26" t="s">
        <v>75</v>
      </c>
      <c r="M9" s="120">
        <v>0.81799999999999995</v>
      </c>
      <c r="N9" s="31" t="s">
        <v>654</v>
      </c>
      <c r="O9" s="33">
        <v>35507</v>
      </c>
      <c r="P9" s="33">
        <v>36543</v>
      </c>
      <c r="Q9" s="69" t="s">
        <v>654</v>
      </c>
      <c r="R9" s="34">
        <v>2000</v>
      </c>
      <c r="S9" s="248">
        <v>260100</v>
      </c>
      <c r="T9" s="37">
        <v>4449058497.6599998</v>
      </c>
      <c r="U9" s="37" t="s">
        <v>56</v>
      </c>
      <c r="V9" s="38" t="s">
        <v>57</v>
      </c>
      <c r="W9" s="39" t="s">
        <v>57</v>
      </c>
      <c r="X9" s="40">
        <v>1</v>
      </c>
      <c r="Y9" s="35">
        <v>4449058497.6599998</v>
      </c>
      <c r="Z9" s="41">
        <v>17105</v>
      </c>
      <c r="AA9" s="41">
        <v>13992</v>
      </c>
      <c r="AB9" s="424"/>
      <c r="AC9" s="424"/>
      <c r="AD9" s="420"/>
      <c r="AH9" s="247"/>
    </row>
    <row r="10" spans="1:34" ht="28.5" x14ac:dyDescent="0.25">
      <c r="A10" s="43" t="s">
        <v>60</v>
      </c>
      <c r="B10" s="44" t="s">
        <v>68</v>
      </c>
      <c r="C10" s="45" t="s">
        <v>69</v>
      </c>
      <c r="D10" s="60" t="s">
        <v>654</v>
      </c>
      <c r="E10" s="60" t="s">
        <v>654</v>
      </c>
      <c r="F10" s="60" t="s">
        <v>654</v>
      </c>
      <c r="G10" s="60" t="s">
        <v>654</v>
      </c>
      <c r="H10" s="60" t="s">
        <v>654</v>
      </c>
      <c r="I10" s="60" t="s">
        <v>654</v>
      </c>
      <c r="J10" s="60" t="s">
        <v>654</v>
      </c>
      <c r="K10" s="47" t="s">
        <v>72</v>
      </c>
      <c r="L10" s="45" t="s">
        <v>73</v>
      </c>
      <c r="M10" s="49">
        <v>0.4</v>
      </c>
      <c r="N10" s="50" t="s">
        <v>654</v>
      </c>
      <c r="O10" s="52">
        <v>41012</v>
      </c>
      <c r="P10" s="52">
        <v>41881</v>
      </c>
      <c r="Q10" s="73" t="s">
        <v>654</v>
      </c>
      <c r="R10" s="53">
        <v>2014</v>
      </c>
      <c r="S10" s="249">
        <v>616000</v>
      </c>
      <c r="T10" s="55">
        <v>18543878595</v>
      </c>
      <c r="U10" s="55" t="s">
        <v>56</v>
      </c>
      <c r="V10" s="56" t="s">
        <v>57</v>
      </c>
      <c r="W10" s="57" t="s">
        <v>57</v>
      </c>
      <c r="X10" s="58">
        <v>1</v>
      </c>
      <c r="Y10" s="54">
        <v>18543878595</v>
      </c>
      <c r="Z10" s="59">
        <v>30104</v>
      </c>
      <c r="AA10" s="59">
        <v>12042</v>
      </c>
      <c r="AB10" s="425"/>
      <c r="AC10" s="425"/>
      <c r="AD10" s="421"/>
      <c r="AH10" s="247"/>
    </row>
    <row r="11" spans="1:34" s="247" customFormat="1" ht="57" x14ac:dyDescent="0.25">
      <c r="A11" s="4" t="s">
        <v>76</v>
      </c>
      <c r="B11" s="5" t="s">
        <v>77</v>
      </c>
      <c r="C11" s="6" t="s">
        <v>78</v>
      </c>
      <c r="D11" s="21" t="s">
        <v>654</v>
      </c>
      <c r="E11" s="21" t="s">
        <v>654</v>
      </c>
      <c r="F11" s="21" t="s">
        <v>654</v>
      </c>
      <c r="G11" s="21" t="s">
        <v>654</v>
      </c>
      <c r="H11" s="21" t="s">
        <v>654</v>
      </c>
      <c r="I11" s="21" t="s">
        <v>654</v>
      </c>
      <c r="J11" s="21" t="s">
        <v>654</v>
      </c>
      <c r="K11" s="8" t="s">
        <v>79</v>
      </c>
      <c r="L11" s="6" t="s">
        <v>80</v>
      </c>
      <c r="M11" s="10">
        <v>0.45</v>
      </c>
      <c r="N11" s="11" t="s">
        <v>654</v>
      </c>
      <c r="O11" s="12">
        <v>34338</v>
      </c>
      <c r="P11" s="12">
        <v>36305</v>
      </c>
      <c r="Q11" s="75" t="s">
        <v>654</v>
      </c>
      <c r="R11" s="13">
        <v>1999</v>
      </c>
      <c r="S11" s="246">
        <v>236460</v>
      </c>
      <c r="T11" s="15">
        <v>4491569047</v>
      </c>
      <c r="U11" s="16" t="s">
        <v>56</v>
      </c>
      <c r="V11" s="38" t="s">
        <v>57</v>
      </c>
      <c r="W11" s="39" t="s">
        <v>57</v>
      </c>
      <c r="X11" s="40">
        <v>1</v>
      </c>
      <c r="Y11" s="14">
        <v>4491569047</v>
      </c>
      <c r="Z11" s="20">
        <v>18995</v>
      </c>
      <c r="AA11" s="20">
        <v>8548</v>
      </c>
      <c r="AB11" s="423" t="s">
        <v>654</v>
      </c>
      <c r="AC11" s="423" t="s">
        <v>654</v>
      </c>
      <c r="AD11" s="419" t="s">
        <v>57</v>
      </c>
    </row>
    <row r="12" spans="1:34" ht="42.75" x14ac:dyDescent="0.25">
      <c r="A12" s="24" t="s">
        <v>76</v>
      </c>
      <c r="B12" s="25" t="s">
        <v>77</v>
      </c>
      <c r="C12" s="28" t="s">
        <v>78</v>
      </c>
      <c r="D12" s="42" t="s">
        <v>654</v>
      </c>
      <c r="E12" s="42" t="s">
        <v>654</v>
      </c>
      <c r="F12" s="42" t="s">
        <v>654</v>
      </c>
      <c r="G12" s="42" t="s">
        <v>654</v>
      </c>
      <c r="H12" s="42" t="s">
        <v>654</v>
      </c>
      <c r="I12" s="42" t="s">
        <v>654</v>
      </c>
      <c r="J12" s="42" t="s">
        <v>654</v>
      </c>
      <c r="K12" s="28" t="s">
        <v>81</v>
      </c>
      <c r="L12" s="26" t="s">
        <v>82</v>
      </c>
      <c r="M12" s="30">
        <v>1</v>
      </c>
      <c r="N12" s="31" t="s">
        <v>654</v>
      </c>
      <c r="O12" s="33">
        <v>39142</v>
      </c>
      <c r="P12" s="33">
        <v>40920</v>
      </c>
      <c r="Q12" s="69" t="s">
        <v>654</v>
      </c>
      <c r="R12" s="34">
        <v>2012</v>
      </c>
      <c r="S12" s="248">
        <v>566700</v>
      </c>
      <c r="T12" s="36">
        <v>3161732843</v>
      </c>
      <c r="U12" s="37" t="s">
        <v>56</v>
      </c>
      <c r="V12" s="38" t="s">
        <v>57</v>
      </c>
      <c r="W12" s="39" t="s">
        <v>57</v>
      </c>
      <c r="X12" s="40">
        <v>1</v>
      </c>
      <c r="Y12" s="35">
        <v>3161732843</v>
      </c>
      <c r="Z12" s="41">
        <v>5579</v>
      </c>
      <c r="AA12" s="41">
        <v>5579</v>
      </c>
      <c r="AB12" s="424"/>
      <c r="AC12" s="424"/>
      <c r="AD12" s="420"/>
      <c r="AH12" s="247"/>
    </row>
    <row r="13" spans="1:34" ht="114" x14ac:dyDescent="0.25">
      <c r="A13" s="24" t="s">
        <v>76</v>
      </c>
      <c r="B13" s="25" t="s">
        <v>77</v>
      </c>
      <c r="C13" s="28" t="s">
        <v>78</v>
      </c>
      <c r="D13" s="42" t="s">
        <v>654</v>
      </c>
      <c r="E13" s="42" t="s">
        <v>654</v>
      </c>
      <c r="F13" s="42" t="s">
        <v>654</v>
      </c>
      <c r="G13" s="42" t="s">
        <v>654</v>
      </c>
      <c r="H13" s="42" t="s">
        <v>654</v>
      </c>
      <c r="I13" s="42" t="s">
        <v>654</v>
      </c>
      <c r="J13" s="42" t="s">
        <v>654</v>
      </c>
      <c r="K13" s="28" t="s">
        <v>79</v>
      </c>
      <c r="L13" s="26" t="s">
        <v>83</v>
      </c>
      <c r="M13" s="30">
        <v>0.55000000000000004</v>
      </c>
      <c r="N13" s="31" t="s">
        <v>654</v>
      </c>
      <c r="O13" s="33">
        <v>39125</v>
      </c>
      <c r="P13" s="33">
        <v>42012</v>
      </c>
      <c r="Q13" s="69" t="s">
        <v>654</v>
      </c>
      <c r="R13" s="34">
        <v>2015</v>
      </c>
      <c r="S13" s="248">
        <v>644350</v>
      </c>
      <c r="T13" s="37">
        <v>15319357761</v>
      </c>
      <c r="U13" s="37" t="s">
        <v>56</v>
      </c>
      <c r="V13" s="38" t="s">
        <v>57</v>
      </c>
      <c r="W13" s="39" t="s">
        <v>57</v>
      </c>
      <c r="X13" s="40">
        <v>1</v>
      </c>
      <c r="Y13" s="35">
        <v>15319357761</v>
      </c>
      <c r="Z13" s="41">
        <v>23775</v>
      </c>
      <c r="AA13" s="41">
        <v>13076</v>
      </c>
      <c r="AB13" s="424"/>
      <c r="AC13" s="424"/>
      <c r="AD13" s="420"/>
      <c r="AH13" s="247"/>
    </row>
    <row r="14" spans="1:34" ht="114" x14ac:dyDescent="0.25">
      <c r="A14" s="43" t="s">
        <v>76</v>
      </c>
      <c r="B14" s="44" t="s">
        <v>84</v>
      </c>
      <c r="C14" s="45" t="s">
        <v>85</v>
      </c>
      <c r="D14" s="60" t="s">
        <v>654</v>
      </c>
      <c r="E14" s="60" t="s">
        <v>654</v>
      </c>
      <c r="F14" s="60" t="s">
        <v>654</v>
      </c>
      <c r="G14" s="60" t="s">
        <v>654</v>
      </c>
      <c r="H14" s="60" t="s">
        <v>654</v>
      </c>
      <c r="I14" s="60" t="s">
        <v>654</v>
      </c>
      <c r="J14" s="60" t="s">
        <v>654</v>
      </c>
      <c r="K14" s="47" t="s">
        <v>86</v>
      </c>
      <c r="L14" s="45" t="s">
        <v>87</v>
      </c>
      <c r="M14" s="49">
        <v>0.65</v>
      </c>
      <c r="N14" s="50" t="s">
        <v>654</v>
      </c>
      <c r="O14" s="52">
        <v>39249</v>
      </c>
      <c r="P14" s="52">
        <v>41152</v>
      </c>
      <c r="Q14" s="73" t="s">
        <v>654</v>
      </c>
      <c r="R14" s="53">
        <v>2012</v>
      </c>
      <c r="S14" s="249">
        <v>566700</v>
      </c>
      <c r="T14" s="55">
        <v>19146251489</v>
      </c>
      <c r="U14" s="55" t="s">
        <v>56</v>
      </c>
      <c r="V14" s="56" t="s">
        <v>57</v>
      </c>
      <c r="W14" s="57" t="s">
        <v>57</v>
      </c>
      <c r="X14" s="58">
        <v>1</v>
      </c>
      <c r="Y14" s="54">
        <v>19146251489</v>
      </c>
      <c r="Z14" s="59">
        <v>33786</v>
      </c>
      <c r="AA14" s="59">
        <v>21961</v>
      </c>
      <c r="AB14" s="425"/>
      <c r="AC14" s="425"/>
      <c r="AD14" s="421"/>
      <c r="AH14" s="247"/>
    </row>
    <row r="15" spans="1:34" ht="42.75" x14ac:dyDescent="0.25">
      <c r="A15" s="4" t="s">
        <v>89</v>
      </c>
      <c r="B15" s="5" t="s">
        <v>97</v>
      </c>
      <c r="C15" s="6" t="s">
        <v>98</v>
      </c>
      <c r="D15" s="21" t="s">
        <v>654</v>
      </c>
      <c r="E15" s="21" t="s">
        <v>318</v>
      </c>
      <c r="F15" s="21" t="s">
        <v>318</v>
      </c>
      <c r="G15" s="21" t="s">
        <v>654</v>
      </c>
      <c r="H15" s="21" t="s">
        <v>654</v>
      </c>
      <c r="I15" s="21" t="s">
        <v>654</v>
      </c>
      <c r="J15" s="21" t="s">
        <v>654</v>
      </c>
      <c r="K15" s="8" t="s">
        <v>278</v>
      </c>
      <c r="L15" s="6" t="s">
        <v>668</v>
      </c>
      <c r="M15" s="10">
        <v>0.75</v>
      </c>
      <c r="N15" s="11" t="s">
        <v>654</v>
      </c>
      <c r="O15" s="12">
        <v>39521</v>
      </c>
      <c r="P15" s="12">
        <v>40999</v>
      </c>
      <c r="Q15" s="75" t="s">
        <v>654</v>
      </c>
      <c r="R15" s="13">
        <v>2012</v>
      </c>
      <c r="S15" s="246">
        <v>566700</v>
      </c>
      <c r="T15" s="15">
        <v>7072964150</v>
      </c>
      <c r="U15" s="16" t="s">
        <v>56</v>
      </c>
      <c r="V15" s="38" t="s">
        <v>57</v>
      </c>
      <c r="W15" s="39" t="s">
        <v>57</v>
      </c>
      <c r="X15" s="40">
        <v>1</v>
      </c>
      <c r="Y15" s="14">
        <v>7072964150</v>
      </c>
      <c r="Z15" s="20">
        <v>12481</v>
      </c>
      <c r="AA15" s="20">
        <v>9361</v>
      </c>
      <c r="AB15" s="423" t="s">
        <v>654</v>
      </c>
      <c r="AC15" s="423" t="s">
        <v>654</v>
      </c>
      <c r="AD15" s="419" t="s">
        <v>57</v>
      </c>
      <c r="AH15" s="247"/>
    </row>
    <row r="16" spans="1:34" ht="42.75" x14ac:dyDescent="0.25">
      <c r="A16" s="24" t="s">
        <v>89</v>
      </c>
      <c r="B16" s="25" t="s">
        <v>97</v>
      </c>
      <c r="C16" s="26" t="s">
        <v>98</v>
      </c>
      <c r="D16" s="42" t="s">
        <v>654</v>
      </c>
      <c r="E16" s="42" t="s">
        <v>318</v>
      </c>
      <c r="F16" s="42" t="s">
        <v>318</v>
      </c>
      <c r="G16" s="42" t="s">
        <v>654</v>
      </c>
      <c r="H16" s="42" t="s">
        <v>654</v>
      </c>
      <c r="I16" s="42" t="s">
        <v>654</v>
      </c>
      <c r="J16" s="42" t="s">
        <v>654</v>
      </c>
      <c r="K16" s="28" t="s">
        <v>99</v>
      </c>
      <c r="L16" s="26" t="s">
        <v>100</v>
      </c>
      <c r="M16" s="30">
        <v>1</v>
      </c>
      <c r="N16" s="31" t="s">
        <v>654</v>
      </c>
      <c r="O16" s="33">
        <v>38595</v>
      </c>
      <c r="P16" s="33">
        <v>40390</v>
      </c>
      <c r="Q16" s="69" t="s">
        <v>654</v>
      </c>
      <c r="R16" s="34">
        <v>2010</v>
      </c>
      <c r="S16" s="248">
        <v>515000</v>
      </c>
      <c r="T16" s="36">
        <v>3323683.59</v>
      </c>
      <c r="U16" s="37" t="s">
        <v>49</v>
      </c>
      <c r="V16" s="38">
        <v>1.3041</v>
      </c>
      <c r="W16" s="39">
        <v>4334415.769719</v>
      </c>
      <c r="X16" s="40">
        <v>1842.79</v>
      </c>
      <c r="Y16" s="35">
        <v>7987418036.2804756</v>
      </c>
      <c r="Z16" s="41">
        <v>15510</v>
      </c>
      <c r="AA16" s="41">
        <v>15510</v>
      </c>
      <c r="AB16" s="424"/>
      <c r="AC16" s="424"/>
      <c r="AD16" s="420"/>
      <c r="AH16" s="247"/>
    </row>
    <row r="17" spans="1:34" ht="42.75" x14ac:dyDescent="0.25">
      <c r="A17" s="24" t="s">
        <v>89</v>
      </c>
      <c r="B17" s="25" t="s">
        <v>90</v>
      </c>
      <c r="C17" s="26" t="s">
        <v>91</v>
      </c>
      <c r="D17" s="42" t="s">
        <v>654</v>
      </c>
      <c r="E17" s="42" t="s">
        <v>318</v>
      </c>
      <c r="F17" s="42" t="s">
        <v>318</v>
      </c>
      <c r="G17" s="42" t="s">
        <v>654</v>
      </c>
      <c r="H17" s="42" t="s">
        <v>654</v>
      </c>
      <c r="I17" s="42" t="s">
        <v>654</v>
      </c>
      <c r="J17" s="42" t="s">
        <v>654</v>
      </c>
      <c r="K17" s="28" t="s">
        <v>170</v>
      </c>
      <c r="L17" s="26" t="s">
        <v>93</v>
      </c>
      <c r="M17" s="120">
        <v>0.5</v>
      </c>
      <c r="N17" s="31" t="s">
        <v>654</v>
      </c>
      <c r="O17" s="33">
        <v>37271</v>
      </c>
      <c r="P17" s="33">
        <v>38507</v>
      </c>
      <c r="Q17" s="69" t="s">
        <v>654</v>
      </c>
      <c r="R17" s="34">
        <v>2005</v>
      </c>
      <c r="S17" s="248">
        <v>381500</v>
      </c>
      <c r="T17" s="37">
        <v>2372844012.1999998</v>
      </c>
      <c r="U17" s="37" t="s">
        <v>56</v>
      </c>
      <c r="V17" s="38" t="s">
        <v>57</v>
      </c>
      <c r="W17" s="39" t="s">
        <v>57</v>
      </c>
      <c r="X17" s="40">
        <v>1</v>
      </c>
      <c r="Y17" s="35">
        <v>2372844012.1999998</v>
      </c>
      <c r="Z17" s="41">
        <v>6220</v>
      </c>
      <c r="AA17" s="41">
        <v>3110</v>
      </c>
      <c r="AB17" s="424"/>
      <c r="AC17" s="424"/>
      <c r="AD17" s="420"/>
      <c r="AH17" s="247"/>
    </row>
    <row r="18" spans="1:34" ht="42.75" x14ac:dyDescent="0.25">
      <c r="A18" s="43" t="s">
        <v>89</v>
      </c>
      <c r="B18" s="44" t="s">
        <v>90</v>
      </c>
      <c r="C18" s="45" t="s">
        <v>91</v>
      </c>
      <c r="D18" s="60" t="s">
        <v>654</v>
      </c>
      <c r="E18" s="60" t="s">
        <v>318</v>
      </c>
      <c r="F18" s="60" t="s">
        <v>318</v>
      </c>
      <c r="G18" s="60" t="s">
        <v>654</v>
      </c>
      <c r="H18" s="60" t="s">
        <v>654</v>
      </c>
      <c r="I18" s="60" t="s">
        <v>654</v>
      </c>
      <c r="J18" s="60" t="s">
        <v>654</v>
      </c>
      <c r="K18" s="47" t="s">
        <v>283</v>
      </c>
      <c r="L18" s="45" t="s">
        <v>94</v>
      </c>
      <c r="M18" s="49">
        <v>0.4</v>
      </c>
      <c r="N18" s="50" t="s">
        <v>654</v>
      </c>
      <c r="O18" s="52">
        <v>35859</v>
      </c>
      <c r="P18" s="52">
        <v>36345</v>
      </c>
      <c r="Q18" s="73" t="s">
        <v>654</v>
      </c>
      <c r="R18" s="53">
        <v>1999</v>
      </c>
      <c r="S18" s="249">
        <v>236460</v>
      </c>
      <c r="T18" s="55">
        <v>1881895787</v>
      </c>
      <c r="U18" s="55" t="s">
        <v>56</v>
      </c>
      <c r="V18" s="56" t="s">
        <v>57</v>
      </c>
      <c r="W18" s="57" t="s">
        <v>57</v>
      </c>
      <c r="X18" s="58">
        <v>1</v>
      </c>
      <c r="Y18" s="54">
        <v>1881895787</v>
      </c>
      <c r="Z18" s="59">
        <v>7959</v>
      </c>
      <c r="AA18" s="59">
        <v>3184</v>
      </c>
      <c r="AB18" s="425"/>
      <c r="AC18" s="425"/>
      <c r="AD18" s="421"/>
      <c r="AH18" s="247"/>
    </row>
    <row r="19" spans="1:34" ht="71.25" x14ac:dyDescent="0.25">
      <c r="A19" s="4" t="s">
        <v>101</v>
      </c>
      <c r="B19" s="5" t="s">
        <v>102</v>
      </c>
      <c r="C19" s="6" t="s">
        <v>103</v>
      </c>
      <c r="D19" s="21" t="s">
        <v>654</v>
      </c>
      <c r="E19" s="21" t="s">
        <v>654</v>
      </c>
      <c r="F19" s="21" t="s">
        <v>654</v>
      </c>
      <c r="G19" s="21" t="s">
        <v>654</v>
      </c>
      <c r="H19" s="21" t="s">
        <v>654</v>
      </c>
      <c r="I19" s="21" t="s">
        <v>654</v>
      </c>
      <c r="J19" s="21" t="s">
        <v>654</v>
      </c>
      <c r="K19" s="8" t="s">
        <v>72</v>
      </c>
      <c r="L19" s="6" t="s">
        <v>105</v>
      </c>
      <c r="M19" s="10">
        <v>0.3</v>
      </c>
      <c r="N19" s="11" t="s">
        <v>654</v>
      </c>
      <c r="O19" s="12">
        <v>39934</v>
      </c>
      <c r="P19" s="12">
        <v>41029</v>
      </c>
      <c r="Q19" s="75" t="s">
        <v>654</v>
      </c>
      <c r="R19" s="13">
        <v>2012</v>
      </c>
      <c r="S19" s="246">
        <v>566700</v>
      </c>
      <c r="T19" s="15">
        <v>9410306932</v>
      </c>
      <c r="U19" s="16" t="s">
        <v>56</v>
      </c>
      <c r="V19" s="17" t="s">
        <v>57</v>
      </c>
      <c r="W19" s="18" t="s">
        <v>57</v>
      </c>
      <c r="X19" s="19">
        <v>1</v>
      </c>
      <c r="Y19" s="14">
        <v>9410306932</v>
      </c>
      <c r="Z19" s="20">
        <v>16605</v>
      </c>
      <c r="AA19" s="20">
        <v>4982</v>
      </c>
      <c r="AB19" s="423" t="s">
        <v>654</v>
      </c>
      <c r="AC19" s="423" t="s">
        <v>654</v>
      </c>
      <c r="AD19" s="419" t="s">
        <v>57</v>
      </c>
      <c r="AH19" s="247"/>
    </row>
    <row r="20" spans="1:34" ht="99.75" x14ac:dyDescent="0.25">
      <c r="A20" s="24" t="s">
        <v>101</v>
      </c>
      <c r="B20" s="25" t="s">
        <v>102</v>
      </c>
      <c r="C20" s="26" t="s">
        <v>103</v>
      </c>
      <c r="D20" s="42" t="s">
        <v>654</v>
      </c>
      <c r="E20" s="42" t="s">
        <v>654</v>
      </c>
      <c r="F20" s="42" t="s">
        <v>654</v>
      </c>
      <c r="G20" s="42" t="s">
        <v>654</v>
      </c>
      <c r="H20" s="42" t="s">
        <v>654</v>
      </c>
      <c r="I20" s="42" t="s">
        <v>654</v>
      </c>
      <c r="J20" s="42" t="s">
        <v>654</v>
      </c>
      <c r="K20" s="28" t="s">
        <v>58</v>
      </c>
      <c r="L20" s="26" t="s">
        <v>104</v>
      </c>
      <c r="M20" s="30">
        <v>0.5</v>
      </c>
      <c r="N20" s="31" t="s">
        <v>654</v>
      </c>
      <c r="O20" s="33">
        <v>36333</v>
      </c>
      <c r="P20" s="33">
        <v>38915</v>
      </c>
      <c r="Q20" s="69" t="s">
        <v>654</v>
      </c>
      <c r="R20" s="34">
        <v>2006</v>
      </c>
      <c r="S20" s="248">
        <v>408000</v>
      </c>
      <c r="T20" s="36">
        <v>19941780178.779999</v>
      </c>
      <c r="U20" s="37" t="s">
        <v>56</v>
      </c>
      <c r="V20" s="38" t="s">
        <v>57</v>
      </c>
      <c r="W20" s="39" t="s">
        <v>57</v>
      </c>
      <c r="X20" s="40">
        <v>1</v>
      </c>
      <c r="Y20" s="35">
        <v>19941780178.779999</v>
      </c>
      <c r="Z20" s="41">
        <v>48877</v>
      </c>
      <c r="AA20" s="41">
        <v>24439</v>
      </c>
      <c r="AB20" s="424"/>
      <c r="AC20" s="424"/>
      <c r="AD20" s="420"/>
      <c r="AH20" s="247"/>
    </row>
    <row r="21" spans="1:34" ht="128.25" x14ac:dyDescent="0.25">
      <c r="A21" s="24" t="s">
        <v>101</v>
      </c>
      <c r="B21" s="25" t="s">
        <v>107</v>
      </c>
      <c r="C21" s="28" t="s">
        <v>108</v>
      </c>
      <c r="D21" s="42" t="s">
        <v>654</v>
      </c>
      <c r="E21" s="42" t="s">
        <v>654</v>
      </c>
      <c r="F21" s="42" t="s">
        <v>654</v>
      </c>
      <c r="G21" s="42" t="s">
        <v>654</v>
      </c>
      <c r="H21" s="42" t="s">
        <v>654</v>
      </c>
      <c r="I21" s="42" t="s">
        <v>654</v>
      </c>
      <c r="J21" s="42" t="s">
        <v>654</v>
      </c>
      <c r="K21" s="28" t="s">
        <v>86</v>
      </c>
      <c r="L21" s="26" t="s">
        <v>109</v>
      </c>
      <c r="M21" s="120">
        <v>0.5</v>
      </c>
      <c r="N21" s="31" t="s">
        <v>654</v>
      </c>
      <c r="O21" s="33">
        <v>40137</v>
      </c>
      <c r="P21" s="33">
        <v>41232</v>
      </c>
      <c r="Q21" s="69" t="s">
        <v>654</v>
      </c>
      <c r="R21" s="34">
        <v>2012</v>
      </c>
      <c r="S21" s="248">
        <v>566700</v>
      </c>
      <c r="T21" s="37">
        <v>4761160509</v>
      </c>
      <c r="U21" s="37" t="s">
        <v>56</v>
      </c>
      <c r="V21" s="38" t="s">
        <v>57</v>
      </c>
      <c r="W21" s="39" t="s">
        <v>57</v>
      </c>
      <c r="X21" s="40">
        <v>1</v>
      </c>
      <c r="Y21" s="35">
        <v>4761160509</v>
      </c>
      <c r="Z21" s="41">
        <v>8402</v>
      </c>
      <c r="AA21" s="41">
        <v>4201</v>
      </c>
      <c r="AB21" s="424"/>
      <c r="AC21" s="424"/>
      <c r="AD21" s="420"/>
      <c r="AH21" s="247"/>
    </row>
    <row r="22" spans="1:34" ht="156.75" x14ac:dyDescent="0.25">
      <c r="A22" s="78" t="s">
        <v>101</v>
      </c>
      <c r="B22" s="79" t="s">
        <v>107</v>
      </c>
      <c r="C22" s="80" t="s">
        <v>108</v>
      </c>
      <c r="D22" s="250" t="s">
        <v>654</v>
      </c>
      <c r="E22" s="250" t="s">
        <v>654</v>
      </c>
      <c r="F22" s="250" t="s">
        <v>654</v>
      </c>
      <c r="G22" s="250" t="s">
        <v>654</v>
      </c>
      <c r="H22" s="250" t="s">
        <v>654</v>
      </c>
      <c r="I22" s="250" t="s">
        <v>654</v>
      </c>
      <c r="J22" s="250" t="s">
        <v>654</v>
      </c>
      <c r="K22" s="82" t="s">
        <v>86</v>
      </c>
      <c r="L22" s="80" t="s">
        <v>110</v>
      </c>
      <c r="M22" s="84">
        <v>0.4</v>
      </c>
      <c r="N22" s="85" t="s">
        <v>654</v>
      </c>
      <c r="O22" s="251">
        <v>40143</v>
      </c>
      <c r="P22" s="251">
        <v>41183</v>
      </c>
      <c r="Q22" s="97" t="s">
        <v>654</v>
      </c>
      <c r="R22" s="89">
        <v>2012</v>
      </c>
      <c r="S22" s="252">
        <v>566700</v>
      </c>
      <c r="T22" s="91">
        <v>4331349652</v>
      </c>
      <c r="U22" s="91" t="s">
        <v>56</v>
      </c>
      <c r="V22" s="92" t="s">
        <v>57</v>
      </c>
      <c r="W22" s="93" t="s">
        <v>57</v>
      </c>
      <c r="X22" s="94">
        <v>1</v>
      </c>
      <c r="Y22" s="90">
        <v>4331349652</v>
      </c>
      <c r="Z22" s="96">
        <v>7643</v>
      </c>
      <c r="AA22" s="96">
        <v>3057</v>
      </c>
      <c r="AB22" s="425"/>
      <c r="AC22" s="425"/>
      <c r="AD22" s="421"/>
      <c r="AH22" s="247"/>
    </row>
    <row r="23" spans="1:34" ht="57" x14ac:dyDescent="0.25">
      <c r="A23" s="4" t="s">
        <v>111</v>
      </c>
      <c r="B23" s="5" t="s">
        <v>112</v>
      </c>
      <c r="C23" s="6" t="s">
        <v>113</v>
      </c>
      <c r="D23" s="21" t="s">
        <v>654</v>
      </c>
      <c r="E23" s="21" t="s">
        <v>654</v>
      </c>
      <c r="F23" s="21" t="s">
        <v>654</v>
      </c>
      <c r="G23" s="21" t="s">
        <v>654</v>
      </c>
      <c r="H23" s="21" t="s">
        <v>654</v>
      </c>
      <c r="I23" s="21" t="s">
        <v>654</v>
      </c>
      <c r="J23" s="21" t="s">
        <v>654</v>
      </c>
      <c r="K23" s="8" t="s">
        <v>114</v>
      </c>
      <c r="L23" s="6" t="s">
        <v>115</v>
      </c>
      <c r="M23" s="61">
        <v>1</v>
      </c>
      <c r="N23" s="62" t="s">
        <v>654</v>
      </c>
      <c r="O23" s="74">
        <v>37591</v>
      </c>
      <c r="P23" s="74">
        <v>40117</v>
      </c>
      <c r="Q23" s="75" t="s">
        <v>654</v>
      </c>
      <c r="R23" s="64">
        <v>2009</v>
      </c>
      <c r="S23" s="246">
        <v>496900</v>
      </c>
      <c r="T23" s="65">
        <v>4306126.45</v>
      </c>
      <c r="U23" s="65" t="s">
        <v>49</v>
      </c>
      <c r="V23" s="17">
        <v>1.4806903225806449</v>
      </c>
      <c r="W23" s="18">
        <v>6376039.7623235481</v>
      </c>
      <c r="X23" s="19">
        <v>1901.4003225806453</v>
      </c>
      <c r="Y23" s="14">
        <v>12123404060.869015</v>
      </c>
      <c r="Z23" s="20">
        <v>24398</v>
      </c>
      <c r="AA23" s="20">
        <v>24398</v>
      </c>
      <c r="AB23" s="423" t="s">
        <v>654</v>
      </c>
      <c r="AC23" s="423" t="s">
        <v>654</v>
      </c>
      <c r="AD23" s="419" t="s">
        <v>57</v>
      </c>
      <c r="AH23" s="247"/>
    </row>
    <row r="24" spans="1:34" ht="71.25" x14ac:dyDescent="0.25">
      <c r="A24" s="24" t="s">
        <v>111</v>
      </c>
      <c r="B24" s="25" t="s">
        <v>116</v>
      </c>
      <c r="C24" s="25" t="s">
        <v>117</v>
      </c>
      <c r="D24" s="42" t="s">
        <v>654</v>
      </c>
      <c r="E24" s="42" t="s">
        <v>654</v>
      </c>
      <c r="F24" s="42" t="s">
        <v>654</v>
      </c>
      <c r="G24" s="42" t="s">
        <v>654</v>
      </c>
      <c r="H24" s="42" t="s">
        <v>654</v>
      </c>
      <c r="I24" s="42" t="s">
        <v>654</v>
      </c>
      <c r="J24" s="42" t="s">
        <v>654</v>
      </c>
      <c r="K24" s="28" t="s">
        <v>72</v>
      </c>
      <c r="L24" s="26" t="s">
        <v>669</v>
      </c>
      <c r="M24" s="30">
        <v>0.5</v>
      </c>
      <c r="N24" s="31" t="s">
        <v>654</v>
      </c>
      <c r="O24" s="66">
        <v>38772</v>
      </c>
      <c r="P24" s="66">
        <v>40656</v>
      </c>
      <c r="Q24" s="69" t="s">
        <v>654</v>
      </c>
      <c r="R24" s="34">
        <v>2011</v>
      </c>
      <c r="S24" s="248">
        <v>535600</v>
      </c>
      <c r="T24" s="68">
        <v>4793832856</v>
      </c>
      <c r="U24" s="68" t="s">
        <v>56</v>
      </c>
      <c r="V24" s="38" t="s">
        <v>57</v>
      </c>
      <c r="W24" s="39" t="s">
        <v>57</v>
      </c>
      <c r="X24" s="40">
        <v>1</v>
      </c>
      <c r="Y24" s="35">
        <v>4793832856</v>
      </c>
      <c r="Z24" s="41">
        <v>8950</v>
      </c>
      <c r="AA24" s="41">
        <v>4475</v>
      </c>
      <c r="AB24" s="424"/>
      <c r="AC24" s="424"/>
      <c r="AD24" s="420"/>
      <c r="AH24" s="247"/>
    </row>
    <row r="25" spans="1:34" ht="85.5" x14ac:dyDescent="0.25">
      <c r="A25" s="24" t="s">
        <v>111</v>
      </c>
      <c r="B25" s="25" t="s">
        <v>116</v>
      </c>
      <c r="C25" s="25" t="s">
        <v>117</v>
      </c>
      <c r="D25" s="42" t="s">
        <v>654</v>
      </c>
      <c r="E25" s="42" t="s">
        <v>654</v>
      </c>
      <c r="F25" s="42" t="s">
        <v>654</v>
      </c>
      <c r="G25" s="42" t="s">
        <v>654</v>
      </c>
      <c r="H25" s="42" t="s">
        <v>654</v>
      </c>
      <c r="I25" s="42" t="s">
        <v>654</v>
      </c>
      <c r="J25" s="42" t="s">
        <v>654</v>
      </c>
      <c r="K25" s="28" t="s">
        <v>65</v>
      </c>
      <c r="L25" s="26" t="s">
        <v>118</v>
      </c>
      <c r="M25" s="30">
        <v>0.75</v>
      </c>
      <c r="N25" s="31" t="s">
        <v>654</v>
      </c>
      <c r="O25" s="66">
        <v>37308</v>
      </c>
      <c r="P25" s="66">
        <v>37986</v>
      </c>
      <c r="Q25" s="69" t="s">
        <v>654</v>
      </c>
      <c r="R25" s="34">
        <v>2003</v>
      </c>
      <c r="S25" s="248">
        <v>332000</v>
      </c>
      <c r="T25" s="68">
        <v>1335742560</v>
      </c>
      <c r="U25" s="68" t="s">
        <v>56</v>
      </c>
      <c r="V25" s="38" t="s">
        <v>57</v>
      </c>
      <c r="W25" s="39" t="s">
        <v>57</v>
      </c>
      <c r="X25" s="40">
        <v>1</v>
      </c>
      <c r="Y25" s="35">
        <v>1335742560</v>
      </c>
      <c r="Z25" s="41">
        <v>4023</v>
      </c>
      <c r="AA25" s="41">
        <v>3017</v>
      </c>
      <c r="AB25" s="424"/>
      <c r="AC25" s="424"/>
      <c r="AD25" s="420"/>
      <c r="AH25" s="247"/>
    </row>
    <row r="26" spans="1:34" ht="71.25" x14ac:dyDescent="0.25">
      <c r="A26" s="43" t="s">
        <v>111</v>
      </c>
      <c r="B26" s="44" t="s">
        <v>116</v>
      </c>
      <c r="C26" s="44" t="s">
        <v>117</v>
      </c>
      <c r="D26" s="60" t="s">
        <v>654</v>
      </c>
      <c r="E26" s="60" t="s">
        <v>654</v>
      </c>
      <c r="F26" s="60" t="s">
        <v>654</v>
      </c>
      <c r="G26" s="60" t="s">
        <v>654</v>
      </c>
      <c r="H26" s="60" t="s">
        <v>654</v>
      </c>
      <c r="I26" s="60" t="s">
        <v>654</v>
      </c>
      <c r="J26" s="60" t="s">
        <v>654</v>
      </c>
      <c r="K26" s="47" t="s">
        <v>65</v>
      </c>
      <c r="L26" s="45" t="s">
        <v>119</v>
      </c>
      <c r="M26" s="49">
        <v>1</v>
      </c>
      <c r="N26" s="50" t="s">
        <v>654</v>
      </c>
      <c r="O26" s="71">
        <v>36992</v>
      </c>
      <c r="P26" s="71">
        <v>37539</v>
      </c>
      <c r="Q26" s="73" t="s">
        <v>654</v>
      </c>
      <c r="R26" s="53">
        <v>2002</v>
      </c>
      <c r="S26" s="249">
        <v>309000</v>
      </c>
      <c r="T26" s="55">
        <v>999931231</v>
      </c>
      <c r="U26" s="55" t="s">
        <v>56</v>
      </c>
      <c r="V26" s="56" t="s">
        <v>57</v>
      </c>
      <c r="W26" s="57" t="s">
        <v>57</v>
      </c>
      <c r="X26" s="58">
        <v>1</v>
      </c>
      <c r="Y26" s="54">
        <v>999931231</v>
      </c>
      <c r="Z26" s="59">
        <v>3236</v>
      </c>
      <c r="AA26" s="59">
        <v>3236</v>
      </c>
      <c r="AB26" s="425"/>
      <c r="AC26" s="425"/>
      <c r="AD26" s="421"/>
      <c r="AH26" s="247"/>
    </row>
    <row r="27" spans="1:34" ht="213.75" x14ac:dyDescent="0.25">
      <c r="A27" s="4" t="s">
        <v>121</v>
      </c>
      <c r="B27" s="5" t="s">
        <v>122</v>
      </c>
      <c r="C27" s="6" t="s">
        <v>123</v>
      </c>
      <c r="D27" s="21" t="s">
        <v>654</v>
      </c>
      <c r="E27" s="21" t="s">
        <v>654</v>
      </c>
      <c r="F27" s="21" t="s">
        <v>654</v>
      </c>
      <c r="G27" s="21" t="s">
        <v>654</v>
      </c>
      <c r="H27" s="21" t="s">
        <v>654</v>
      </c>
      <c r="I27" s="21" t="s">
        <v>654</v>
      </c>
      <c r="J27" s="21" t="s">
        <v>654</v>
      </c>
      <c r="K27" s="8" t="s">
        <v>124</v>
      </c>
      <c r="L27" s="6" t="s">
        <v>125</v>
      </c>
      <c r="M27" s="10">
        <v>0.35</v>
      </c>
      <c r="N27" s="11" t="s">
        <v>654</v>
      </c>
      <c r="O27" s="12">
        <v>41075</v>
      </c>
      <c r="P27" s="12">
        <v>42900</v>
      </c>
      <c r="Q27" s="75" t="s">
        <v>654</v>
      </c>
      <c r="R27" s="13">
        <v>2017</v>
      </c>
      <c r="S27" s="246">
        <v>644350</v>
      </c>
      <c r="T27" s="65">
        <v>5939524087</v>
      </c>
      <c r="U27" s="16" t="s">
        <v>56</v>
      </c>
      <c r="V27" s="17" t="s">
        <v>57</v>
      </c>
      <c r="W27" s="18" t="s">
        <v>57</v>
      </c>
      <c r="X27" s="19">
        <v>1</v>
      </c>
      <c r="Y27" s="14">
        <v>5939524087</v>
      </c>
      <c r="Z27" s="20">
        <v>9218</v>
      </c>
      <c r="AA27" s="20">
        <v>3226</v>
      </c>
      <c r="AB27" s="423" t="s">
        <v>654</v>
      </c>
      <c r="AC27" s="423" t="s">
        <v>654</v>
      </c>
      <c r="AD27" s="419" t="s">
        <v>57</v>
      </c>
      <c r="AH27" s="247"/>
    </row>
    <row r="28" spans="1:34" ht="71.25" x14ac:dyDescent="0.25">
      <c r="A28" s="24" t="s">
        <v>121</v>
      </c>
      <c r="B28" s="25" t="s">
        <v>122</v>
      </c>
      <c r="C28" s="26" t="s">
        <v>123</v>
      </c>
      <c r="D28" s="42" t="s">
        <v>654</v>
      </c>
      <c r="E28" s="42" t="s">
        <v>654</v>
      </c>
      <c r="F28" s="42" t="s">
        <v>654</v>
      </c>
      <c r="G28" s="42" t="s">
        <v>654</v>
      </c>
      <c r="H28" s="42" t="s">
        <v>654</v>
      </c>
      <c r="I28" s="42" t="s">
        <v>654</v>
      </c>
      <c r="J28" s="42" t="s">
        <v>654</v>
      </c>
      <c r="K28" s="28" t="s">
        <v>47</v>
      </c>
      <c r="L28" s="26" t="s">
        <v>127</v>
      </c>
      <c r="M28" s="30">
        <v>1</v>
      </c>
      <c r="N28" s="31" t="s">
        <v>654</v>
      </c>
      <c r="O28" s="33">
        <v>39385</v>
      </c>
      <c r="P28" s="33">
        <v>41182</v>
      </c>
      <c r="Q28" s="69" t="s">
        <v>654</v>
      </c>
      <c r="R28" s="34">
        <v>2012</v>
      </c>
      <c r="S28" s="248">
        <v>566700</v>
      </c>
      <c r="T28" s="36">
        <v>1943712.48</v>
      </c>
      <c r="U28" s="37" t="s">
        <v>49</v>
      </c>
      <c r="V28" s="38">
        <v>1.2855000000000001</v>
      </c>
      <c r="W28" s="39">
        <v>2498642.39304</v>
      </c>
      <c r="X28" s="40">
        <v>1800.52</v>
      </c>
      <c r="Y28" s="35">
        <v>4498855601.5163803</v>
      </c>
      <c r="Z28" s="41">
        <v>7939</v>
      </c>
      <c r="AA28" s="41">
        <v>7939</v>
      </c>
      <c r="AB28" s="424"/>
      <c r="AC28" s="424"/>
      <c r="AD28" s="420"/>
      <c r="AH28" s="247"/>
    </row>
    <row r="29" spans="1:34" ht="156.75" x14ac:dyDescent="0.25">
      <c r="A29" s="24" t="s">
        <v>121</v>
      </c>
      <c r="B29" s="25" t="s">
        <v>128</v>
      </c>
      <c r="C29" s="28" t="s">
        <v>129</v>
      </c>
      <c r="D29" s="42" t="s">
        <v>654</v>
      </c>
      <c r="E29" s="42" t="s">
        <v>654</v>
      </c>
      <c r="F29" s="42" t="s">
        <v>654</v>
      </c>
      <c r="G29" s="42" t="s">
        <v>654</v>
      </c>
      <c r="H29" s="42" t="s">
        <v>654</v>
      </c>
      <c r="I29" s="42" t="s">
        <v>654</v>
      </c>
      <c r="J29" s="42" t="s">
        <v>654</v>
      </c>
      <c r="K29" s="28" t="s">
        <v>130</v>
      </c>
      <c r="L29" s="26" t="s">
        <v>670</v>
      </c>
      <c r="M29" s="120">
        <v>0.5</v>
      </c>
      <c r="N29" s="31" t="s">
        <v>654</v>
      </c>
      <c r="O29" s="33">
        <v>39004</v>
      </c>
      <c r="P29" s="33">
        <v>39667</v>
      </c>
      <c r="Q29" s="69" t="s">
        <v>654</v>
      </c>
      <c r="R29" s="34">
        <v>2008</v>
      </c>
      <c r="S29" s="248">
        <v>461500</v>
      </c>
      <c r="T29" s="37">
        <v>3848051306</v>
      </c>
      <c r="U29" s="37" t="s">
        <v>56</v>
      </c>
      <c r="V29" s="38" t="s">
        <v>57</v>
      </c>
      <c r="W29" s="39" t="s">
        <v>57</v>
      </c>
      <c r="X29" s="40">
        <v>1</v>
      </c>
      <c r="Y29" s="35">
        <v>3848051306</v>
      </c>
      <c r="Z29" s="41">
        <v>8338</v>
      </c>
      <c r="AA29" s="41">
        <v>4169</v>
      </c>
      <c r="AB29" s="424"/>
      <c r="AC29" s="424"/>
      <c r="AD29" s="420"/>
      <c r="AH29" s="247"/>
    </row>
    <row r="30" spans="1:34" ht="85.5" x14ac:dyDescent="0.25">
      <c r="A30" s="43" t="s">
        <v>121</v>
      </c>
      <c r="B30" s="44" t="s">
        <v>132</v>
      </c>
      <c r="C30" s="45" t="s">
        <v>133</v>
      </c>
      <c r="D30" s="60" t="s">
        <v>654</v>
      </c>
      <c r="E30" s="60" t="s">
        <v>654</v>
      </c>
      <c r="F30" s="60" t="s">
        <v>654</v>
      </c>
      <c r="G30" s="60" t="s">
        <v>654</v>
      </c>
      <c r="H30" s="60" t="s">
        <v>654</v>
      </c>
      <c r="I30" s="60" t="s">
        <v>654</v>
      </c>
      <c r="J30" s="60" t="s">
        <v>654</v>
      </c>
      <c r="K30" s="47" t="s">
        <v>65</v>
      </c>
      <c r="L30" s="45" t="s">
        <v>134</v>
      </c>
      <c r="M30" s="49">
        <v>0.75</v>
      </c>
      <c r="N30" s="50" t="s">
        <v>654</v>
      </c>
      <c r="O30" s="52">
        <v>38327</v>
      </c>
      <c r="P30" s="52">
        <v>40668</v>
      </c>
      <c r="Q30" s="73" t="s">
        <v>654</v>
      </c>
      <c r="R30" s="53">
        <v>2011</v>
      </c>
      <c r="S30" s="249">
        <v>535600</v>
      </c>
      <c r="T30" s="55">
        <v>6564670351</v>
      </c>
      <c r="U30" s="55" t="s">
        <v>56</v>
      </c>
      <c r="V30" s="56" t="s">
        <v>57</v>
      </c>
      <c r="W30" s="57" t="s">
        <v>57</v>
      </c>
      <c r="X30" s="58">
        <v>1</v>
      </c>
      <c r="Y30" s="54">
        <v>6564670351</v>
      </c>
      <c r="Z30" s="59">
        <v>12257</v>
      </c>
      <c r="AA30" s="59">
        <v>9193</v>
      </c>
      <c r="AB30" s="425"/>
      <c r="AC30" s="425"/>
      <c r="AD30" s="421"/>
      <c r="AH30" s="247"/>
    </row>
    <row r="31" spans="1:34" ht="57" x14ac:dyDescent="0.25">
      <c r="A31" s="4" t="s">
        <v>135</v>
      </c>
      <c r="B31" s="5" t="s">
        <v>136</v>
      </c>
      <c r="C31" s="6" t="s">
        <v>137</v>
      </c>
      <c r="D31" s="21" t="s">
        <v>654</v>
      </c>
      <c r="E31" s="21" t="s">
        <v>654</v>
      </c>
      <c r="F31" s="21" t="s">
        <v>654</v>
      </c>
      <c r="G31" s="21" t="s">
        <v>654</v>
      </c>
      <c r="H31" s="21" t="s">
        <v>654</v>
      </c>
      <c r="I31" s="21" t="s">
        <v>654</v>
      </c>
      <c r="J31" s="21" t="s">
        <v>654</v>
      </c>
      <c r="K31" s="8" t="s">
        <v>140</v>
      </c>
      <c r="L31" s="6" t="s">
        <v>141</v>
      </c>
      <c r="M31" s="10">
        <v>1</v>
      </c>
      <c r="N31" s="11" t="s">
        <v>654</v>
      </c>
      <c r="O31" s="12">
        <v>38366</v>
      </c>
      <c r="P31" s="12">
        <v>39071</v>
      </c>
      <c r="Q31" s="75" t="s">
        <v>654</v>
      </c>
      <c r="R31" s="13">
        <v>2006</v>
      </c>
      <c r="S31" s="246">
        <v>408000</v>
      </c>
      <c r="T31" s="15">
        <v>1534302721</v>
      </c>
      <c r="U31" s="16" t="s">
        <v>56</v>
      </c>
      <c r="V31" s="17" t="s">
        <v>57</v>
      </c>
      <c r="W31" s="18" t="s">
        <v>57</v>
      </c>
      <c r="X31" s="19">
        <v>1</v>
      </c>
      <c r="Y31" s="14">
        <v>1534302721</v>
      </c>
      <c r="Z31" s="20">
        <v>3761</v>
      </c>
      <c r="AA31" s="20">
        <v>3761</v>
      </c>
      <c r="AB31" s="423" t="s">
        <v>654</v>
      </c>
      <c r="AC31" s="423" t="s">
        <v>654</v>
      </c>
      <c r="AD31" s="419" t="s">
        <v>57</v>
      </c>
      <c r="AH31" s="247"/>
    </row>
    <row r="32" spans="1:34" ht="142.5" x14ac:dyDescent="0.25">
      <c r="A32" s="24" t="s">
        <v>135</v>
      </c>
      <c r="B32" s="25" t="s">
        <v>136</v>
      </c>
      <c r="C32" s="26" t="s">
        <v>137</v>
      </c>
      <c r="D32" s="42" t="s">
        <v>654</v>
      </c>
      <c r="E32" s="42" t="s">
        <v>654</v>
      </c>
      <c r="F32" s="42" t="s">
        <v>654</v>
      </c>
      <c r="G32" s="42" t="s">
        <v>654</v>
      </c>
      <c r="H32" s="42" t="s">
        <v>654</v>
      </c>
      <c r="I32" s="42" t="s">
        <v>654</v>
      </c>
      <c r="J32" s="42" t="s">
        <v>654</v>
      </c>
      <c r="K32" s="28" t="s">
        <v>143</v>
      </c>
      <c r="L32" s="26" t="s">
        <v>144</v>
      </c>
      <c r="M32" s="30">
        <v>0.5</v>
      </c>
      <c r="N32" s="31" t="s">
        <v>654</v>
      </c>
      <c r="O32" s="33">
        <v>38034</v>
      </c>
      <c r="P32" s="33">
        <v>40770</v>
      </c>
      <c r="Q32" s="69" t="s">
        <v>654</v>
      </c>
      <c r="R32" s="34">
        <v>2011</v>
      </c>
      <c r="S32" s="248">
        <v>535600</v>
      </c>
      <c r="T32" s="36">
        <v>9131630030</v>
      </c>
      <c r="U32" s="37" t="s">
        <v>56</v>
      </c>
      <c r="V32" s="38" t="s">
        <v>57</v>
      </c>
      <c r="W32" s="39" t="s">
        <v>57</v>
      </c>
      <c r="X32" s="40">
        <v>1</v>
      </c>
      <c r="Y32" s="35">
        <v>9131630030</v>
      </c>
      <c r="Z32" s="41">
        <v>17049</v>
      </c>
      <c r="AA32" s="41">
        <v>8525</v>
      </c>
      <c r="AB32" s="424"/>
      <c r="AC32" s="424"/>
      <c r="AD32" s="420"/>
      <c r="AH32" s="247"/>
    </row>
    <row r="33" spans="1:34" ht="57" x14ac:dyDescent="0.25">
      <c r="A33" s="24" t="s">
        <v>135</v>
      </c>
      <c r="B33" s="25" t="s">
        <v>145</v>
      </c>
      <c r="C33" s="28" t="s">
        <v>146</v>
      </c>
      <c r="D33" s="42" t="s">
        <v>654</v>
      </c>
      <c r="E33" s="42" t="s">
        <v>654</v>
      </c>
      <c r="F33" s="42" t="s">
        <v>654</v>
      </c>
      <c r="G33" s="42" t="s">
        <v>654</v>
      </c>
      <c r="H33" s="42" t="s">
        <v>654</v>
      </c>
      <c r="I33" s="42" t="s">
        <v>654</v>
      </c>
      <c r="J33" s="42" t="s">
        <v>654</v>
      </c>
      <c r="K33" s="28" t="s">
        <v>147</v>
      </c>
      <c r="L33" s="26" t="s">
        <v>148</v>
      </c>
      <c r="M33" s="120">
        <v>1</v>
      </c>
      <c r="N33" s="31" t="s">
        <v>654</v>
      </c>
      <c r="O33" s="33">
        <v>38562</v>
      </c>
      <c r="P33" s="33">
        <v>39521</v>
      </c>
      <c r="Q33" s="69" t="s">
        <v>654</v>
      </c>
      <c r="R33" s="34">
        <v>2008</v>
      </c>
      <c r="S33" s="248">
        <v>461500</v>
      </c>
      <c r="T33" s="37">
        <v>2838230</v>
      </c>
      <c r="U33" s="37" t="s">
        <v>49</v>
      </c>
      <c r="V33" s="38">
        <v>1.5567</v>
      </c>
      <c r="W33" s="39">
        <v>4418272.6409999998</v>
      </c>
      <c r="X33" s="40">
        <v>1856.01</v>
      </c>
      <c r="Y33" s="35">
        <v>8200358204.42241</v>
      </c>
      <c r="Z33" s="41">
        <v>17769</v>
      </c>
      <c r="AA33" s="41">
        <v>17769</v>
      </c>
      <c r="AB33" s="424"/>
      <c r="AC33" s="424"/>
      <c r="AD33" s="420"/>
      <c r="AH33" s="247"/>
    </row>
    <row r="34" spans="1:34" ht="57" x14ac:dyDescent="0.25">
      <c r="A34" s="43" t="s">
        <v>135</v>
      </c>
      <c r="B34" s="44" t="s">
        <v>145</v>
      </c>
      <c r="C34" s="45" t="s">
        <v>146</v>
      </c>
      <c r="D34" s="60" t="s">
        <v>654</v>
      </c>
      <c r="E34" s="60" t="s">
        <v>654</v>
      </c>
      <c r="F34" s="60" t="s">
        <v>654</v>
      </c>
      <c r="G34" s="60" t="s">
        <v>654</v>
      </c>
      <c r="H34" s="60" t="s">
        <v>654</v>
      </c>
      <c r="I34" s="60" t="s">
        <v>654</v>
      </c>
      <c r="J34" s="60" t="s">
        <v>654</v>
      </c>
      <c r="K34" s="82" t="s">
        <v>149</v>
      </c>
      <c r="L34" s="80" t="s">
        <v>150</v>
      </c>
      <c r="M34" s="84">
        <v>1</v>
      </c>
      <c r="N34" s="85" t="s">
        <v>654</v>
      </c>
      <c r="O34" s="251">
        <v>38701</v>
      </c>
      <c r="P34" s="251">
        <v>40085</v>
      </c>
      <c r="Q34" s="97" t="s">
        <v>654</v>
      </c>
      <c r="R34" s="89">
        <v>2009</v>
      </c>
      <c r="S34" s="252">
        <v>496900</v>
      </c>
      <c r="T34" s="91">
        <v>1183267.6000000001</v>
      </c>
      <c r="U34" s="91" t="s">
        <v>49</v>
      </c>
      <c r="V34" s="92">
        <v>1.4633</v>
      </c>
      <c r="W34" s="93">
        <v>1731475.4790800002</v>
      </c>
      <c r="X34" s="94">
        <v>1921.64</v>
      </c>
      <c r="Y34" s="90">
        <v>3327272539.6192918</v>
      </c>
      <c r="Z34" s="96">
        <v>6696</v>
      </c>
      <c r="AA34" s="96">
        <v>6696</v>
      </c>
      <c r="AB34" s="425"/>
      <c r="AC34" s="425"/>
      <c r="AD34" s="421"/>
      <c r="AH34" s="247"/>
    </row>
    <row r="35" spans="1:34" ht="71.25" x14ac:dyDescent="0.25">
      <c r="A35" s="158" t="s">
        <v>151</v>
      </c>
      <c r="B35" s="159" t="s">
        <v>152</v>
      </c>
      <c r="C35" s="160" t="s">
        <v>153</v>
      </c>
      <c r="D35" s="253" t="s">
        <v>654</v>
      </c>
      <c r="E35" s="253" t="s">
        <v>654</v>
      </c>
      <c r="F35" s="253" t="s">
        <v>654</v>
      </c>
      <c r="G35" s="253" t="s">
        <v>654</v>
      </c>
      <c r="H35" s="253" t="s">
        <v>654</v>
      </c>
      <c r="I35" s="253" t="s">
        <v>654</v>
      </c>
      <c r="J35" s="253" t="s">
        <v>654</v>
      </c>
      <c r="K35" s="8" t="s">
        <v>156</v>
      </c>
      <c r="L35" s="6" t="s">
        <v>157</v>
      </c>
      <c r="M35" s="10">
        <v>1</v>
      </c>
      <c r="N35" s="11" t="s">
        <v>654</v>
      </c>
      <c r="O35" s="12">
        <v>35711</v>
      </c>
      <c r="P35" s="12">
        <v>37444</v>
      </c>
      <c r="Q35" s="75" t="s">
        <v>654</v>
      </c>
      <c r="R35" s="13">
        <v>2002</v>
      </c>
      <c r="S35" s="246">
        <v>309000</v>
      </c>
      <c r="T35" s="15">
        <v>1736939.39</v>
      </c>
      <c r="U35" s="16" t="s">
        <v>158</v>
      </c>
      <c r="V35" s="17">
        <v>1</v>
      </c>
      <c r="W35" s="18">
        <v>1736939.39</v>
      </c>
      <c r="X35" s="19">
        <v>2434.3200000000002</v>
      </c>
      <c r="Y35" s="14">
        <v>4228266295.8648</v>
      </c>
      <c r="Z35" s="20">
        <v>13684</v>
      </c>
      <c r="AA35" s="20">
        <v>13684</v>
      </c>
      <c r="AB35" s="423" t="s">
        <v>654</v>
      </c>
      <c r="AC35" s="423" t="s">
        <v>654</v>
      </c>
      <c r="AD35" s="419" t="s">
        <v>57</v>
      </c>
      <c r="AH35" s="247"/>
    </row>
    <row r="36" spans="1:34" ht="114" x14ac:dyDescent="0.25">
      <c r="A36" s="24" t="s">
        <v>151</v>
      </c>
      <c r="B36" s="25" t="s">
        <v>152</v>
      </c>
      <c r="C36" s="26" t="s">
        <v>153</v>
      </c>
      <c r="D36" s="250" t="s">
        <v>654</v>
      </c>
      <c r="E36" s="250" t="s">
        <v>654</v>
      </c>
      <c r="F36" s="250" t="s">
        <v>654</v>
      </c>
      <c r="G36" s="250" t="s">
        <v>654</v>
      </c>
      <c r="H36" s="250" t="s">
        <v>654</v>
      </c>
      <c r="I36" s="250" t="s">
        <v>654</v>
      </c>
      <c r="J36" s="250" t="s">
        <v>654</v>
      </c>
      <c r="K36" s="28" t="s">
        <v>124</v>
      </c>
      <c r="L36" s="26" t="s">
        <v>155</v>
      </c>
      <c r="M36" s="30">
        <v>1</v>
      </c>
      <c r="N36" s="31" t="s">
        <v>654</v>
      </c>
      <c r="O36" s="33">
        <v>41185</v>
      </c>
      <c r="P36" s="33">
        <v>42090</v>
      </c>
      <c r="Q36" s="69" t="s">
        <v>654</v>
      </c>
      <c r="R36" s="34">
        <v>2015</v>
      </c>
      <c r="S36" s="248">
        <v>644350</v>
      </c>
      <c r="T36" s="36">
        <v>3783362852</v>
      </c>
      <c r="U36" s="37" t="s">
        <v>56</v>
      </c>
      <c r="V36" s="38" t="s">
        <v>57</v>
      </c>
      <c r="W36" s="39" t="s">
        <v>57</v>
      </c>
      <c r="X36" s="40">
        <v>1</v>
      </c>
      <c r="Y36" s="35">
        <v>3783362852</v>
      </c>
      <c r="Z36" s="41">
        <v>5872</v>
      </c>
      <c r="AA36" s="41">
        <v>5872</v>
      </c>
      <c r="AB36" s="424"/>
      <c r="AC36" s="424"/>
      <c r="AD36" s="420"/>
      <c r="AH36" s="247"/>
    </row>
    <row r="37" spans="1:34" ht="71.25" x14ac:dyDescent="0.25">
      <c r="A37" s="24" t="s">
        <v>151</v>
      </c>
      <c r="B37" s="25" t="s">
        <v>159</v>
      </c>
      <c r="C37" s="26" t="s">
        <v>160</v>
      </c>
      <c r="D37" s="250" t="s">
        <v>654</v>
      </c>
      <c r="E37" s="250" t="s">
        <v>654</v>
      </c>
      <c r="F37" s="250" t="s">
        <v>654</v>
      </c>
      <c r="G37" s="250" t="s">
        <v>654</v>
      </c>
      <c r="H37" s="250" t="s">
        <v>654</v>
      </c>
      <c r="I37" s="250" t="s">
        <v>654</v>
      </c>
      <c r="J37" s="250" t="s">
        <v>654</v>
      </c>
      <c r="K37" s="28" t="s">
        <v>161</v>
      </c>
      <c r="L37" s="26" t="s">
        <v>162</v>
      </c>
      <c r="M37" s="120">
        <v>0.5</v>
      </c>
      <c r="N37" s="31" t="s">
        <v>654</v>
      </c>
      <c r="O37" s="33">
        <v>39173</v>
      </c>
      <c r="P37" s="33">
        <v>40574</v>
      </c>
      <c r="Q37" s="69" t="s">
        <v>654</v>
      </c>
      <c r="R37" s="34">
        <v>2011</v>
      </c>
      <c r="S37" s="248">
        <v>535600</v>
      </c>
      <c r="T37" s="37">
        <v>2664656.9300000002</v>
      </c>
      <c r="U37" s="37" t="s">
        <v>49</v>
      </c>
      <c r="V37" s="38">
        <v>1.3603000000000001</v>
      </c>
      <c r="W37" s="39">
        <v>3624732.8218790004</v>
      </c>
      <c r="X37" s="40">
        <v>1857.98</v>
      </c>
      <c r="Y37" s="35">
        <v>6734681088.3947449</v>
      </c>
      <c r="Z37" s="41">
        <v>12574</v>
      </c>
      <c r="AA37" s="41">
        <v>6287</v>
      </c>
      <c r="AB37" s="424"/>
      <c r="AC37" s="424"/>
      <c r="AD37" s="420"/>
      <c r="AH37" s="247"/>
    </row>
    <row r="38" spans="1:34" ht="71.25" x14ac:dyDescent="0.25">
      <c r="A38" s="24" t="s">
        <v>151</v>
      </c>
      <c r="B38" s="25" t="s">
        <v>159</v>
      </c>
      <c r="C38" s="26" t="s">
        <v>160</v>
      </c>
      <c r="D38" s="250" t="s">
        <v>654</v>
      </c>
      <c r="E38" s="250" t="s">
        <v>654</v>
      </c>
      <c r="F38" s="250" t="s">
        <v>654</v>
      </c>
      <c r="G38" s="250" t="s">
        <v>654</v>
      </c>
      <c r="H38" s="250" t="s">
        <v>654</v>
      </c>
      <c r="I38" s="250" t="s">
        <v>654</v>
      </c>
      <c r="J38" s="250" t="s">
        <v>654</v>
      </c>
      <c r="K38" s="82" t="s">
        <v>163</v>
      </c>
      <c r="L38" s="80" t="s">
        <v>164</v>
      </c>
      <c r="M38" s="84">
        <v>1</v>
      </c>
      <c r="N38" s="85" t="s">
        <v>654</v>
      </c>
      <c r="O38" s="251">
        <v>37288</v>
      </c>
      <c r="P38" s="251">
        <v>38904</v>
      </c>
      <c r="Q38" s="73" t="s">
        <v>654</v>
      </c>
      <c r="R38" s="89">
        <v>2006</v>
      </c>
      <c r="S38" s="252">
        <v>408000</v>
      </c>
      <c r="T38" s="91">
        <v>2069370.4</v>
      </c>
      <c r="U38" s="91" t="s">
        <v>49</v>
      </c>
      <c r="V38" s="92">
        <v>1.2766</v>
      </c>
      <c r="W38" s="93">
        <v>2641758.2526399996</v>
      </c>
      <c r="X38" s="94">
        <v>2574.7399999999998</v>
      </c>
      <c r="Y38" s="90">
        <v>6801840643.4023123</v>
      </c>
      <c r="Z38" s="96">
        <v>16671</v>
      </c>
      <c r="AA38" s="96">
        <v>16671</v>
      </c>
      <c r="AB38" s="425"/>
      <c r="AC38" s="425"/>
      <c r="AD38" s="421"/>
      <c r="AH38" s="247"/>
    </row>
    <row r="39" spans="1:34" ht="85.5" x14ac:dyDescent="0.25">
      <c r="A39" s="4" t="s">
        <v>167</v>
      </c>
      <c r="B39" s="5" t="s">
        <v>168</v>
      </c>
      <c r="C39" s="6" t="s">
        <v>169</v>
      </c>
      <c r="D39" s="21" t="s">
        <v>654</v>
      </c>
      <c r="E39" s="21" t="s">
        <v>654</v>
      </c>
      <c r="F39" s="21" t="s">
        <v>654</v>
      </c>
      <c r="G39" s="21" t="s">
        <v>654</v>
      </c>
      <c r="H39" s="21" t="s">
        <v>654</v>
      </c>
      <c r="I39" s="21" t="s">
        <v>654</v>
      </c>
      <c r="J39" s="21" t="s">
        <v>654</v>
      </c>
      <c r="K39" s="254" t="s">
        <v>170</v>
      </c>
      <c r="L39" s="6" t="s">
        <v>171</v>
      </c>
      <c r="M39" s="61">
        <v>0.5</v>
      </c>
      <c r="N39" s="62" t="s">
        <v>654</v>
      </c>
      <c r="O39" s="12">
        <v>38338</v>
      </c>
      <c r="P39" s="12">
        <v>40296</v>
      </c>
      <c r="Q39" s="75" t="s">
        <v>654</v>
      </c>
      <c r="R39" s="64">
        <v>2010</v>
      </c>
      <c r="S39" s="246">
        <v>515000</v>
      </c>
      <c r="T39" s="65">
        <v>5611007439</v>
      </c>
      <c r="U39" s="65" t="s">
        <v>56</v>
      </c>
      <c r="V39" s="17" t="s">
        <v>57</v>
      </c>
      <c r="W39" s="18" t="s">
        <v>57</v>
      </c>
      <c r="X39" s="19">
        <v>1</v>
      </c>
      <c r="Y39" s="14">
        <v>5611007439</v>
      </c>
      <c r="Z39" s="20">
        <v>10895</v>
      </c>
      <c r="AA39" s="20">
        <v>5448</v>
      </c>
      <c r="AB39" s="423" t="s">
        <v>654</v>
      </c>
      <c r="AC39" s="423" t="s">
        <v>654</v>
      </c>
      <c r="AD39" s="419" t="s">
        <v>57</v>
      </c>
      <c r="AE39" s="255"/>
      <c r="AH39" s="247"/>
    </row>
    <row r="40" spans="1:34" ht="57" x14ac:dyDescent="0.25">
      <c r="A40" s="24" t="s">
        <v>167</v>
      </c>
      <c r="B40" s="25" t="s">
        <v>168</v>
      </c>
      <c r="C40" s="26" t="s">
        <v>169</v>
      </c>
      <c r="D40" s="250" t="s">
        <v>654</v>
      </c>
      <c r="E40" s="250" t="s">
        <v>654</v>
      </c>
      <c r="F40" s="250" t="s">
        <v>654</v>
      </c>
      <c r="G40" s="250" t="s">
        <v>654</v>
      </c>
      <c r="H40" s="250" t="s">
        <v>654</v>
      </c>
      <c r="I40" s="250" t="s">
        <v>654</v>
      </c>
      <c r="J40" s="250" t="s">
        <v>654</v>
      </c>
      <c r="K40" s="185" t="s">
        <v>172</v>
      </c>
      <c r="L40" s="80" t="s">
        <v>173</v>
      </c>
      <c r="M40" s="84">
        <v>0.5</v>
      </c>
      <c r="N40" s="85" t="s">
        <v>654</v>
      </c>
      <c r="O40" s="251">
        <v>36752</v>
      </c>
      <c r="P40" s="251">
        <v>41765</v>
      </c>
      <c r="Q40" s="69" t="s">
        <v>654</v>
      </c>
      <c r="R40" s="89">
        <v>2014</v>
      </c>
      <c r="S40" s="248">
        <v>616000</v>
      </c>
      <c r="T40" s="91">
        <v>4766569521</v>
      </c>
      <c r="U40" s="91" t="s">
        <v>56</v>
      </c>
      <c r="V40" s="92" t="s">
        <v>57</v>
      </c>
      <c r="W40" s="93" t="s">
        <v>57</v>
      </c>
      <c r="X40" s="94">
        <v>1</v>
      </c>
      <c r="Y40" s="90">
        <v>4766569521</v>
      </c>
      <c r="Z40" s="96">
        <v>7738</v>
      </c>
      <c r="AA40" s="96">
        <v>3869</v>
      </c>
      <c r="AB40" s="424"/>
      <c r="AC40" s="424"/>
      <c r="AD40" s="420"/>
      <c r="AE40" s="255"/>
      <c r="AH40" s="247"/>
    </row>
    <row r="41" spans="1:34" ht="85.5" x14ac:dyDescent="0.25">
      <c r="A41" s="24" t="s">
        <v>167</v>
      </c>
      <c r="B41" s="25" t="s">
        <v>168</v>
      </c>
      <c r="C41" s="26" t="s">
        <v>169</v>
      </c>
      <c r="D41" s="250" t="s">
        <v>654</v>
      </c>
      <c r="E41" s="250" t="s">
        <v>654</v>
      </c>
      <c r="F41" s="250" t="s">
        <v>654</v>
      </c>
      <c r="G41" s="250" t="s">
        <v>654</v>
      </c>
      <c r="H41" s="250" t="s">
        <v>654</v>
      </c>
      <c r="I41" s="250" t="s">
        <v>654</v>
      </c>
      <c r="J41" s="250" t="s">
        <v>654</v>
      </c>
      <c r="K41" s="185" t="s">
        <v>175</v>
      </c>
      <c r="L41" s="80" t="s">
        <v>176</v>
      </c>
      <c r="M41" s="84">
        <v>1</v>
      </c>
      <c r="N41" s="85" t="s">
        <v>654</v>
      </c>
      <c r="O41" s="251">
        <v>34743</v>
      </c>
      <c r="P41" s="251">
        <v>35291</v>
      </c>
      <c r="Q41" s="69" t="s">
        <v>654</v>
      </c>
      <c r="R41" s="89">
        <v>1996</v>
      </c>
      <c r="S41" s="248">
        <v>142125</v>
      </c>
      <c r="T41" s="91">
        <v>602820317.29999995</v>
      </c>
      <c r="U41" s="91" t="s">
        <v>56</v>
      </c>
      <c r="V41" s="92" t="s">
        <v>57</v>
      </c>
      <c r="W41" s="93" t="s">
        <v>57</v>
      </c>
      <c r="X41" s="94">
        <v>1</v>
      </c>
      <c r="Y41" s="90">
        <v>602820317.29999995</v>
      </c>
      <c r="Z41" s="96">
        <v>4241</v>
      </c>
      <c r="AA41" s="96">
        <v>4241</v>
      </c>
      <c r="AB41" s="424"/>
      <c r="AC41" s="424"/>
      <c r="AD41" s="420"/>
      <c r="AE41" s="255"/>
      <c r="AH41" s="247"/>
    </row>
    <row r="42" spans="1:34" ht="99.75" x14ac:dyDescent="0.25">
      <c r="A42" s="24" t="s">
        <v>167</v>
      </c>
      <c r="B42" s="25" t="s">
        <v>180</v>
      </c>
      <c r="C42" s="26" t="s">
        <v>181</v>
      </c>
      <c r="D42" s="250" t="s">
        <v>654</v>
      </c>
      <c r="E42" s="250" t="s">
        <v>654</v>
      </c>
      <c r="F42" s="250" t="s">
        <v>654</v>
      </c>
      <c r="G42" s="250" t="s">
        <v>654</v>
      </c>
      <c r="H42" s="250" t="s">
        <v>654</v>
      </c>
      <c r="I42" s="250" t="s">
        <v>654</v>
      </c>
      <c r="J42" s="250" t="s">
        <v>654</v>
      </c>
      <c r="K42" s="185" t="s">
        <v>182</v>
      </c>
      <c r="L42" s="80" t="s">
        <v>183</v>
      </c>
      <c r="M42" s="84">
        <v>1</v>
      </c>
      <c r="N42" s="85" t="s">
        <v>654</v>
      </c>
      <c r="O42" s="251">
        <v>41295</v>
      </c>
      <c r="P42" s="251">
        <v>41841</v>
      </c>
      <c r="Q42" s="69" t="s">
        <v>654</v>
      </c>
      <c r="R42" s="89">
        <v>2014</v>
      </c>
      <c r="S42" s="248">
        <v>616000</v>
      </c>
      <c r="T42" s="91">
        <v>3203004883</v>
      </c>
      <c r="U42" s="91" t="s">
        <v>56</v>
      </c>
      <c r="V42" s="92" t="s">
        <v>57</v>
      </c>
      <c r="W42" s="93" t="s">
        <v>57</v>
      </c>
      <c r="X42" s="94">
        <v>1</v>
      </c>
      <c r="Y42" s="90">
        <v>3203004883</v>
      </c>
      <c r="Z42" s="96">
        <v>5200</v>
      </c>
      <c r="AA42" s="96">
        <v>5200</v>
      </c>
      <c r="AB42" s="425"/>
      <c r="AC42" s="425"/>
      <c r="AD42" s="421"/>
      <c r="AE42" s="255"/>
      <c r="AH42" s="247"/>
    </row>
    <row r="43" spans="1:34" ht="85.5" x14ac:dyDescent="0.25">
      <c r="A43" s="4" t="s">
        <v>184</v>
      </c>
      <c r="B43" s="5" t="s">
        <v>185</v>
      </c>
      <c r="C43" s="6" t="s">
        <v>186</v>
      </c>
      <c r="D43" s="21" t="s">
        <v>654</v>
      </c>
      <c r="E43" s="21" t="s">
        <v>654</v>
      </c>
      <c r="F43" s="21" t="s">
        <v>654</v>
      </c>
      <c r="G43" s="21" t="s">
        <v>654</v>
      </c>
      <c r="H43" s="21" t="s">
        <v>654</v>
      </c>
      <c r="I43" s="21" t="s">
        <v>654</v>
      </c>
      <c r="J43" s="21" t="s">
        <v>654</v>
      </c>
      <c r="K43" s="8" t="s">
        <v>190</v>
      </c>
      <c r="L43" s="6" t="s">
        <v>191</v>
      </c>
      <c r="M43" s="10">
        <v>1</v>
      </c>
      <c r="N43" s="11" t="s">
        <v>654</v>
      </c>
      <c r="O43" s="12">
        <v>39804</v>
      </c>
      <c r="P43" s="12">
        <v>40390</v>
      </c>
      <c r="Q43" s="75" t="s">
        <v>654</v>
      </c>
      <c r="R43" s="13">
        <v>2010</v>
      </c>
      <c r="S43" s="246">
        <v>515000</v>
      </c>
      <c r="T43" s="15">
        <v>2748016868.48</v>
      </c>
      <c r="U43" s="16" t="s">
        <v>56</v>
      </c>
      <c r="V43" s="17" t="s">
        <v>57</v>
      </c>
      <c r="W43" s="18" t="s">
        <v>57</v>
      </c>
      <c r="X43" s="19">
        <v>1</v>
      </c>
      <c r="Y43" s="14">
        <v>2748016868.48</v>
      </c>
      <c r="Z43" s="20">
        <v>5336</v>
      </c>
      <c r="AA43" s="20">
        <v>5336</v>
      </c>
      <c r="AB43" s="423" t="s">
        <v>654</v>
      </c>
      <c r="AC43" s="423" t="s">
        <v>654</v>
      </c>
      <c r="AD43" s="419" t="s">
        <v>57</v>
      </c>
      <c r="AH43" s="247"/>
    </row>
    <row r="44" spans="1:34" ht="199.5" x14ac:dyDescent="0.25">
      <c r="A44" s="24" t="s">
        <v>184</v>
      </c>
      <c r="B44" s="25" t="s">
        <v>185</v>
      </c>
      <c r="C44" s="26" t="s">
        <v>186</v>
      </c>
      <c r="D44" s="42" t="s">
        <v>654</v>
      </c>
      <c r="E44" s="42" t="s">
        <v>654</v>
      </c>
      <c r="F44" s="42" t="s">
        <v>654</v>
      </c>
      <c r="G44" s="42" t="s">
        <v>654</v>
      </c>
      <c r="H44" s="42" t="s">
        <v>654</v>
      </c>
      <c r="I44" s="42" t="s">
        <v>654</v>
      </c>
      <c r="J44" s="42" t="s">
        <v>654</v>
      </c>
      <c r="K44" s="28" t="s">
        <v>124</v>
      </c>
      <c r="L44" s="26" t="s">
        <v>671</v>
      </c>
      <c r="M44" s="30">
        <v>0.25</v>
      </c>
      <c r="N44" s="31" t="s">
        <v>654</v>
      </c>
      <c r="O44" s="33">
        <v>39521</v>
      </c>
      <c r="P44" s="33">
        <v>40999</v>
      </c>
      <c r="Q44" s="97" t="s">
        <v>654</v>
      </c>
      <c r="R44" s="34">
        <v>2012</v>
      </c>
      <c r="S44" s="248">
        <v>566700</v>
      </c>
      <c r="T44" s="36">
        <v>7395957190</v>
      </c>
      <c r="U44" s="37" t="s">
        <v>56</v>
      </c>
      <c r="V44" s="38" t="s">
        <v>57</v>
      </c>
      <c r="W44" s="39" t="s">
        <v>57</v>
      </c>
      <c r="X44" s="40">
        <v>1</v>
      </c>
      <c r="Y44" s="35">
        <v>7395957190</v>
      </c>
      <c r="Z44" s="41">
        <v>13051</v>
      </c>
      <c r="AA44" s="41">
        <v>3263</v>
      </c>
      <c r="AB44" s="424"/>
      <c r="AC44" s="424"/>
      <c r="AD44" s="420"/>
      <c r="AH44" s="247"/>
    </row>
    <row r="45" spans="1:34" ht="85.5" x14ac:dyDescent="0.25">
      <c r="A45" s="24" t="s">
        <v>184</v>
      </c>
      <c r="B45" s="25" t="s">
        <v>185</v>
      </c>
      <c r="C45" s="28" t="s">
        <v>186</v>
      </c>
      <c r="D45" s="42" t="s">
        <v>654</v>
      </c>
      <c r="E45" s="42" t="s">
        <v>654</v>
      </c>
      <c r="F45" s="42" t="s">
        <v>654</v>
      </c>
      <c r="G45" s="42" t="s">
        <v>654</v>
      </c>
      <c r="H45" s="42" t="s">
        <v>654</v>
      </c>
      <c r="I45" s="42" t="s">
        <v>654</v>
      </c>
      <c r="J45" s="42" t="s">
        <v>654</v>
      </c>
      <c r="K45" s="28" t="s">
        <v>86</v>
      </c>
      <c r="L45" s="26" t="s">
        <v>672</v>
      </c>
      <c r="M45" s="120">
        <v>0.7</v>
      </c>
      <c r="N45" s="31" t="s">
        <v>654</v>
      </c>
      <c r="O45" s="33">
        <v>39860</v>
      </c>
      <c r="P45" s="33">
        <v>41337</v>
      </c>
      <c r="Q45" s="97" t="s">
        <v>654</v>
      </c>
      <c r="R45" s="34">
        <v>2013</v>
      </c>
      <c r="S45" s="248">
        <v>589500</v>
      </c>
      <c r="T45" s="91">
        <v>13157956981</v>
      </c>
      <c r="U45" s="37" t="s">
        <v>56</v>
      </c>
      <c r="V45" s="38" t="s">
        <v>57</v>
      </c>
      <c r="W45" s="39" t="s">
        <v>57</v>
      </c>
      <c r="X45" s="40">
        <v>1</v>
      </c>
      <c r="Y45" s="35">
        <v>13157956981</v>
      </c>
      <c r="Z45" s="41">
        <v>22321</v>
      </c>
      <c r="AA45" s="41">
        <v>15625</v>
      </c>
      <c r="AB45" s="424"/>
      <c r="AC45" s="424"/>
      <c r="AD45" s="420"/>
      <c r="AH45" s="247"/>
    </row>
    <row r="46" spans="1:34" ht="85.5" x14ac:dyDescent="0.25">
      <c r="A46" s="43" t="s">
        <v>184</v>
      </c>
      <c r="B46" s="44" t="s">
        <v>192</v>
      </c>
      <c r="C46" s="45" t="s">
        <v>193</v>
      </c>
      <c r="D46" s="60" t="s">
        <v>654</v>
      </c>
      <c r="E46" s="60" t="s">
        <v>654</v>
      </c>
      <c r="F46" s="60" t="s">
        <v>654</v>
      </c>
      <c r="G46" s="60" t="s">
        <v>654</v>
      </c>
      <c r="H46" s="60" t="s">
        <v>654</v>
      </c>
      <c r="I46" s="60" t="s">
        <v>654</v>
      </c>
      <c r="J46" s="60" t="s">
        <v>654</v>
      </c>
      <c r="K46" s="47" t="s">
        <v>65</v>
      </c>
      <c r="L46" s="45" t="s">
        <v>194</v>
      </c>
      <c r="M46" s="49">
        <v>0.75</v>
      </c>
      <c r="N46" s="50" t="s">
        <v>654</v>
      </c>
      <c r="O46" s="52">
        <v>38343</v>
      </c>
      <c r="P46" s="52">
        <v>40512</v>
      </c>
      <c r="Q46" s="73" t="s">
        <v>654</v>
      </c>
      <c r="R46" s="53">
        <v>2010</v>
      </c>
      <c r="S46" s="249">
        <v>515000</v>
      </c>
      <c r="T46" s="55">
        <v>5720807974</v>
      </c>
      <c r="U46" s="55" t="s">
        <v>56</v>
      </c>
      <c r="V46" s="56" t="s">
        <v>57</v>
      </c>
      <c r="W46" s="57" t="s">
        <v>57</v>
      </c>
      <c r="X46" s="58">
        <v>1</v>
      </c>
      <c r="Y46" s="54">
        <v>5720807974</v>
      </c>
      <c r="Z46" s="59">
        <v>11108</v>
      </c>
      <c r="AA46" s="59">
        <v>8331</v>
      </c>
      <c r="AB46" s="425"/>
      <c r="AC46" s="425"/>
      <c r="AD46" s="421"/>
      <c r="AH46" s="247"/>
    </row>
    <row r="47" spans="1:34" x14ac:dyDescent="0.25">
      <c r="A47" s="367" t="s">
        <v>747</v>
      </c>
      <c r="B47" s="100"/>
      <c r="C47" s="101"/>
      <c r="D47" s="229"/>
      <c r="E47" s="228"/>
      <c r="F47" s="228"/>
      <c r="G47" s="228"/>
      <c r="H47" s="228"/>
      <c r="I47" s="228"/>
      <c r="J47" s="230"/>
      <c r="K47" s="101"/>
      <c r="L47" s="100"/>
      <c r="M47" s="106"/>
      <c r="N47" s="106"/>
      <c r="O47" s="106"/>
      <c r="P47" s="107"/>
      <c r="Q47" s="114"/>
      <c r="R47" s="109"/>
      <c r="S47" s="122"/>
      <c r="T47" s="111"/>
      <c r="U47" s="111"/>
      <c r="V47" s="110"/>
      <c r="W47" s="110"/>
      <c r="X47" s="110"/>
      <c r="Y47" s="112"/>
      <c r="Z47" s="112"/>
      <c r="AA47" s="113"/>
      <c r="AB47" s="256"/>
      <c r="AC47" s="107"/>
      <c r="AD47" s="257"/>
    </row>
    <row r="48" spans="1:34" x14ac:dyDescent="0.25">
      <c r="A48" s="367" t="s">
        <v>747</v>
      </c>
      <c r="B48" s="100"/>
      <c r="C48" s="101"/>
      <c r="D48" s="229"/>
      <c r="E48" s="228"/>
      <c r="F48" s="228"/>
      <c r="G48" s="228"/>
      <c r="H48" s="228"/>
      <c r="I48" s="228"/>
      <c r="J48" s="230"/>
      <c r="K48" s="101"/>
      <c r="L48" s="100"/>
      <c r="M48" s="106"/>
      <c r="N48" s="106"/>
      <c r="O48" s="106"/>
      <c r="P48" s="107"/>
      <c r="Q48" s="114"/>
      <c r="R48" s="109"/>
      <c r="S48" s="122"/>
      <c r="T48" s="111"/>
      <c r="U48" s="111"/>
      <c r="V48" s="110"/>
      <c r="W48" s="110"/>
      <c r="X48" s="110"/>
      <c r="Y48" s="112"/>
      <c r="Z48" s="112"/>
      <c r="AA48" s="113"/>
      <c r="AB48" s="256"/>
      <c r="AC48" s="107"/>
      <c r="AD48" s="257"/>
    </row>
    <row r="49" spans="1:34" x14ac:dyDescent="0.25">
      <c r="A49" s="367" t="s">
        <v>747</v>
      </c>
      <c r="B49" s="100"/>
      <c r="C49" s="101"/>
      <c r="D49" s="229"/>
      <c r="E49" s="228"/>
      <c r="F49" s="228"/>
      <c r="G49" s="228"/>
      <c r="H49" s="228"/>
      <c r="I49" s="228"/>
      <c r="J49" s="230"/>
      <c r="K49" s="101"/>
      <c r="L49" s="100"/>
      <c r="M49" s="106"/>
      <c r="N49" s="106"/>
      <c r="O49" s="106"/>
      <c r="P49" s="107"/>
      <c r="Q49" s="114"/>
      <c r="R49" s="109"/>
      <c r="S49" s="122"/>
      <c r="T49" s="111"/>
      <c r="U49" s="111"/>
      <c r="V49" s="110"/>
      <c r="W49" s="110"/>
      <c r="X49" s="110"/>
      <c r="Y49" s="112"/>
      <c r="Z49" s="112"/>
      <c r="AA49" s="113"/>
      <c r="AB49" s="256"/>
      <c r="AC49" s="107"/>
      <c r="AD49" s="257"/>
    </row>
    <row r="50" spans="1:34" x14ac:dyDescent="0.25">
      <c r="A50" s="367" t="s">
        <v>747</v>
      </c>
      <c r="B50" s="100"/>
      <c r="C50" s="101"/>
      <c r="D50" s="229"/>
      <c r="E50" s="228"/>
      <c r="F50" s="228"/>
      <c r="G50" s="228"/>
      <c r="H50" s="228"/>
      <c r="I50" s="228"/>
      <c r="J50" s="230"/>
      <c r="K50" s="101"/>
      <c r="L50" s="100"/>
      <c r="M50" s="106"/>
      <c r="N50" s="106"/>
      <c r="O50" s="106"/>
      <c r="P50" s="107"/>
      <c r="Q50" s="114"/>
      <c r="R50" s="109"/>
      <c r="S50" s="122"/>
      <c r="T50" s="111"/>
      <c r="U50" s="111"/>
      <c r="V50" s="110"/>
      <c r="W50" s="110"/>
      <c r="X50" s="110"/>
      <c r="Y50" s="112"/>
      <c r="Z50" s="112"/>
      <c r="AA50" s="113"/>
      <c r="AB50" s="256"/>
      <c r="AC50" s="107"/>
      <c r="AD50" s="257"/>
    </row>
    <row r="51" spans="1:34" ht="85.5" x14ac:dyDescent="0.25">
      <c r="A51" s="4" t="s">
        <v>199</v>
      </c>
      <c r="B51" s="5" t="s">
        <v>200</v>
      </c>
      <c r="C51" s="6" t="s">
        <v>201</v>
      </c>
      <c r="D51" s="21" t="s">
        <v>654</v>
      </c>
      <c r="E51" s="21" t="s">
        <v>654</v>
      </c>
      <c r="F51" s="21" t="s">
        <v>654</v>
      </c>
      <c r="G51" s="21" t="s">
        <v>654</v>
      </c>
      <c r="H51" s="21" t="s">
        <v>654</v>
      </c>
      <c r="I51" s="21" t="s">
        <v>654</v>
      </c>
      <c r="J51" s="21" t="s">
        <v>654</v>
      </c>
      <c r="K51" s="8" t="s">
        <v>202</v>
      </c>
      <c r="L51" s="6" t="s">
        <v>203</v>
      </c>
      <c r="M51" s="10">
        <v>1</v>
      </c>
      <c r="N51" s="11" t="s">
        <v>654</v>
      </c>
      <c r="O51" s="12">
        <v>38321</v>
      </c>
      <c r="P51" s="12">
        <v>39901</v>
      </c>
      <c r="Q51" s="75" t="s">
        <v>654</v>
      </c>
      <c r="R51" s="13">
        <v>2009</v>
      </c>
      <c r="S51" s="246">
        <v>496900</v>
      </c>
      <c r="T51" s="15">
        <v>1676200327</v>
      </c>
      <c r="U51" s="16" t="s">
        <v>56</v>
      </c>
      <c r="V51" s="17" t="s">
        <v>57</v>
      </c>
      <c r="W51" s="18" t="s">
        <v>57</v>
      </c>
      <c r="X51" s="19">
        <v>1</v>
      </c>
      <c r="Y51" s="14">
        <v>1676200327</v>
      </c>
      <c r="Z51" s="20">
        <v>3373</v>
      </c>
      <c r="AA51" s="20">
        <v>3373</v>
      </c>
      <c r="AB51" s="423" t="s">
        <v>654</v>
      </c>
      <c r="AC51" s="423" t="s">
        <v>654</v>
      </c>
      <c r="AD51" s="419" t="s">
        <v>57</v>
      </c>
      <c r="AH51" s="247"/>
    </row>
    <row r="52" spans="1:34" ht="99.75" x14ac:dyDescent="0.25">
      <c r="A52" s="24" t="s">
        <v>199</v>
      </c>
      <c r="B52" s="25" t="s">
        <v>200</v>
      </c>
      <c r="C52" s="26" t="s">
        <v>201</v>
      </c>
      <c r="D52" s="42" t="s">
        <v>654</v>
      </c>
      <c r="E52" s="42" t="s">
        <v>654</v>
      </c>
      <c r="F52" s="42" t="s">
        <v>654</v>
      </c>
      <c r="G52" s="42" t="s">
        <v>654</v>
      </c>
      <c r="H52" s="42" t="s">
        <v>654</v>
      </c>
      <c r="I52" s="42" t="s">
        <v>654</v>
      </c>
      <c r="J52" s="42" t="s">
        <v>654</v>
      </c>
      <c r="K52" s="28" t="s">
        <v>65</v>
      </c>
      <c r="L52" s="26" t="s">
        <v>204</v>
      </c>
      <c r="M52" s="30">
        <v>1</v>
      </c>
      <c r="N52" s="31" t="s">
        <v>654</v>
      </c>
      <c r="O52" s="33">
        <v>38658</v>
      </c>
      <c r="P52" s="33">
        <v>39813</v>
      </c>
      <c r="Q52" s="97" t="s">
        <v>654</v>
      </c>
      <c r="R52" s="34">
        <v>2008</v>
      </c>
      <c r="S52" s="248">
        <v>461500</v>
      </c>
      <c r="T52" s="36">
        <v>2904906735</v>
      </c>
      <c r="U52" s="37" t="s">
        <v>56</v>
      </c>
      <c r="V52" s="38" t="s">
        <v>57</v>
      </c>
      <c r="W52" s="39" t="s">
        <v>57</v>
      </c>
      <c r="X52" s="40">
        <v>1</v>
      </c>
      <c r="Y52" s="35">
        <v>2904906735</v>
      </c>
      <c r="Z52" s="41">
        <v>6294</v>
      </c>
      <c r="AA52" s="96">
        <v>6294</v>
      </c>
      <c r="AB52" s="424"/>
      <c r="AC52" s="424"/>
      <c r="AD52" s="420"/>
      <c r="AH52" s="247"/>
    </row>
    <row r="53" spans="1:34" ht="128.25" x14ac:dyDescent="0.25">
      <c r="A53" s="24" t="s">
        <v>199</v>
      </c>
      <c r="B53" s="25" t="s">
        <v>200</v>
      </c>
      <c r="C53" s="28" t="s">
        <v>201</v>
      </c>
      <c r="D53" s="42" t="s">
        <v>654</v>
      </c>
      <c r="E53" s="42" t="s">
        <v>654</v>
      </c>
      <c r="F53" s="42" t="s">
        <v>654</v>
      </c>
      <c r="G53" s="42" t="s">
        <v>654</v>
      </c>
      <c r="H53" s="42" t="s">
        <v>654</v>
      </c>
      <c r="I53" s="42" t="s">
        <v>654</v>
      </c>
      <c r="J53" s="42" t="s">
        <v>654</v>
      </c>
      <c r="K53" s="28" t="s">
        <v>65</v>
      </c>
      <c r="L53" s="26" t="s">
        <v>209</v>
      </c>
      <c r="M53" s="120">
        <v>1</v>
      </c>
      <c r="N53" s="31" t="s">
        <v>654</v>
      </c>
      <c r="O53" s="33">
        <v>38673</v>
      </c>
      <c r="P53" s="33">
        <v>39675</v>
      </c>
      <c r="Q53" s="97" t="s">
        <v>654</v>
      </c>
      <c r="R53" s="34">
        <v>2008</v>
      </c>
      <c r="S53" s="248">
        <v>461500</v>
      </c>
      <c r="T53" s="91">
        <v>2205036734</v>
      </c>
      <c r="U53" s="37" t="s">
        <v>56</v>
      </c>
      <c r="V53" s="38" t="s">
        <v>57</v>
      </c>
      <c r="W53" s="39" t="s">
        <v>57</v>
      </c>
      <c r="X53" s="40">
        <v>1</v>
      </c>
      <c r="Y53" s="35">
        <v>2205036734</v>
      </c>
      <c r="Z53" s="41">
        <v>4778</v>
      </c>
      <c r="AA53" s="96">
        <v>4778</v>
      </c>
      <c r="AB53" s="424"/>
      <c r="AC53" s="424"/>
      <c r="AD53" s="420"/>
      <c r="AH53" s="247"/>
    </row>
    <row r="54" spans="1:34" ht="128.25" x14ac:dyDescent="0.25">
      <c r="A54" s="43" t="s">
        <v>199</v>
      </c>
      <c r="B54" s="44" t="s">
        <v>200</v>
      </c>
      <c r="C54" s="45" t="s">
        <v>201</v>
      </c>
      <c r="D54" s="60" t="s">
        <v>654</v>
      </c>
      <c r="E54" s="60" t="s">
        <v>654</v>
      </c>
      <c r="F54" s="60" t="s">
        <v>654</v>
      </c>
      <c r="G54" s="60" t="s">
        <v>654</v>
      </c>
      <c r="H54" s="60" t="s">
        <v>654</v>
      </c>
      <c r="I54" s="60" t="s">
        <v>654</v>
      </c>
      <c r="J54" s="60" t="s">
        <v>654</v>
      </c>
      <c r="K54" s="82" t="s">
        <v>65</v>
      </c>
      <c r="L54" s="80" t="s">
        <v>207</v>
      </c>
      <c r="M54" s="84">
        <v>0.5</v>
      </c>
      <c r="N54" s="85" t="s">
        <v>654</v>
      </c>
      <c r="O54" s="251">
        <v>39778</v>
      </c>
      <c r="P54" s="251">
        <v>41374</v>
      </c>
      <c r="Q54" s="97" t="s">
        <v>654</v>
      </c>
      <c r="R54" s="89">
        <v>2013</v>
      </c>
      <c r="S54" s="252">
        <v>589500</v>
      </c>
      <c r="T54" s="91">
        <v>5413375107</v>
      </c>
      <c r="U54" s="91" t="s">
        <v>56</v>
      </c>
      <c r="V54" s="92" t="s">
        <v>57</v>
      </c>
      <c r="W54" s="93" t="s">
        <v>57</v>
      </c>
      <c r="X54" s="94">
        <v>1</v>
      </c>
      <c r="Y54" s="90">
        <v>5413375107</v>
      </c>
      <c r="Z54" s="96">
        <v>9183</v>
      </c>
      <c r="AA54" s="96">
        <v>4592</v>
      </c>
      <c r="AB54" s="425"/>
      <c r="AC54" s="425"/>
      <c r="AD54" s="421"/>
      <c r="AH54" s="247"/>
    </row>
    <row r="55" spans="1:34" ht="85.5" x14ac:dyDescent="0.25">
      <c r="A55" s="4" t="s">
        <v>210</v>
      </c>
      <c r="B55" s="5" t="s">
        <v>211</v>
      </c>
      <c r="C55" s="6" t="s">
        <v>212</v>
      </c>
      <c r="D55" s="21" t="s">
        <v>654</v>
      </c>
      <c r="E55" s="21" t="s">
        <v>654</v>
      </c>
      <c r="F55" s="21" t="s">
        <v>654</v>
      </c>
      <c r="G55" s="21" t="s">
        <v>654</v>
      </c>
      <c r="H55" s="21" t="s">
        <v>654</v>
      </c>
      <c r="I55" s="21" t="s">
        <v>654</v>
      </c>
      <c r="J55" s="21" t="s">
        <v>654</v>
      </c>
      <c r="K55" s="8" t="s">
        <v>213</v>
      </c>
      <c r="L55" s="6" t="s">
        <v>214</v>
      </c>
      <c r="M55" s="10">
        <v>0.5</v>
      </c>
      <c r="N55" s="11" t="s">
        <v>654</v>
      </c>
      <c r="O55" s="12">
        <v>40331</v>
      </c>
      <c r="P55" s="12">
        <v>41215</v>
      </c>
      <c r="Q55" s="75" t="s">
        <v>654</v>
      </c>
      <c r="R55" s="13">
        <v>2012</v>
      </c>
      <c r="S55" s="246">
        <v>566700</v>
      </c>
      <c r="T55" s="15">
        <v>4264498373</v>
      </c>
      <c r="U55" s="16" t="s">
        <v>56</v>
      </c>
      <c r="V55" s="17" t="s">
        <v>57</v>
      </c>
      <c r="W55" s="18" t="s">
        <v>57</v>
      </c>
      <c r="X55" s="19">
        <v>1</v>
      </c>
      <c r="Y55" s="14">
        <v>4264498373</v>
      </c>
      <c r="Z55" s="20">
        <v>7525</v>
      </c>
      <c r="AA55" s="20">
        <v>3763</v>
      </c>
      <c r="AB55" s="423" t="s">
        <v>654</v>
      </c>
      <c r="AC55" s="423" t="s">
        <v>654</v>
      </c>
      <c r="AD55" s="419" t="s">
        <v>57</v>
      </c>
      <c r="AH55" s="247"/>
    </row>
    <row r="56" spans="1:34" ht="114" x14ac:dyDescent="0.25">
      <c r="A56" s="24" t="s">
        <v>210</v>
      </c>
      <c r="B56" s="25" t="s">
        <v>211</v>
      </c>
      <c r="C56" s="26" t="s">
        <v>212</v>
      </c>
      <c r="D56" s="42" t="s">
        <v>654</v>
      </c>
      <c r="E56" s="42" t="s">
        <v>654</v>
      </c>
      <c r="F56" s="42" t="s">
        <v>654</v>
      </c>
      <c r="G56" s="42" t="s">
        <v>654</v>
      </c>
      <c r="H56" s="42" t="s">
        <v>654</v>
      </c>
      <c r="I56" s="42" t="s">
        <v>654</v>
      </c>
      <c r="J56" s="42" t="s">
        <v>654</v>
      </c>
      <c r="K56" s="28" t="s">
        <v>215</v>
      </c>
      <c r="L56" s="26" t="s">
        <v>216</v>
      </c>
      <c r="M56" s="30">
        <v>0.4</v>
      </c>
      <c r="N56" s="31" t="s">
        <v>654</v>
      </c>
      <c r="O56" s="33">
        <v>41075</v>
      </c>
      <c r="P56" s="33">
        <v>42094</v>
      </c>
      <c r="Q56" s="97" t="s">
        <v>654</v>
      </c>
      <c r="R56" s="34">
        <v>2015</v>
      </c>
      <c r="S56" s="248">
        <v>644350</v>
      </c>
      <c r="T56" s="258">
        <v>23762347066</v>
      </c>
      <c r="U56" s="37" t="s">
        <v>56</v>
      </c>
      <c r="V56" s="38" t="s">
        <v>57</v>
      </c>
      <c r="W56" s="39" t="s">
        <v>57</v>
      </c>
      <c r="X56" s="40">
        <v>1</v>
      </c>
      <c r="Y56" s="35">
        <v>23762347066</v>
      </c>
      <c r="Z56" s="41">
        <v>36878</v>
      </c>
      <c r="AA56" s="96">
        <v>14751</v>
      </c>
      <c r="AB56" s="424"/>
      <c r="AC56" s="424"/>
      <c r="AD56" s="420"/>
      <c r="AH56" s="247"/>
    </row>
    <row r="57" spans="1:34" ht="71.25" x14ac:dyDescent="0.25">
      <c r="A57" s="24" t="s">
        <v>210</v>
      </c>
      <c r="B57" s="25" t="s">
        <v>219</v>
      </c>
      <c r="C57" s="28" t="s">
        <v>220</v>
      </c>
      <c r="D57" s="42" t="s">
        <v>654</v>
      </c>
      <c r="E57" s="42" t="s">
        <v>654</v>
      </c>
      <c r="F57" s="42" t="s">
        <v>654</v>
      </c>
      <c r="G57" s="42" t="s">
        <v>654</v>
      </c>
      <c r="H57" s="42" t="s">
        <v>654</v>
      </c>
      <c r="I57" s="42" t="s">
        <v>654</v>
      </c>
      <c r="J57" s="42" t="s">
        <v>654</v>
      </c>
      <c r="K57" s="28" t="s">
        <v>221</v>
      </c>
      <c r="L57" s="26" t="s">
        <v>222</v>
      </c>
      <c r="M57" s="120">
        <v>0.26</v>
      </c>
      <c r="N57" s="31" t="s">
        <v>654</v>
      </c>
      <c r="O57" s="33">
        <v>40077</v>
      </c>
      <c r="P57" s="33">
        <v>41977</v>
      </c>
      <c r="Q57" s="97" t="s">
        <v>654</v>
      </c>
      <c r="R57" s="34">
        <v>2014</v>
      </c>
      <c r="S57" s="248">
        <v>616000</v>
      </c>
      <c r="T57" s="91">
        <v>8396906456</v>
      </c>
      <c r="U57" s="37" t="s">
        <v>56</v>
      </c>
      <c r="V57" s="38" t="s">
        <v>57</v>
      </c>
      <c r="W57" s="39" t="s">
        <v>57</v>
      </c>
      <c r="X57" s="40">
        <v>1</v>
      </c>
      <c r="Y57" s="35">
        <v>8396906456</v>
      </c>
      <c r="Z57" s="41">
        <v>13631</v>
      </c>
      <c r="AA57" s="96">
        <v>3544</v>
      </c>
      <c r="AB57" s="424"/>
      <c r="AC57" s="424"/>
      <c r="AD57" s="420"/>
      <c r="AH57" s="247"/>
    </row>
    <row r="58" spans="1:34" ht="85.5" x14ac:dyDescent="0.25">
      <c r="A58" s="43" t="s">
        <v>210</v>
      </c>
      <c r="B58" s="44" t="s">
        <v>219</v>
      </c>
      <c r="C58" s="45" t="s">
        <v>220</v>
      </c>
      <c r="D58" s="60" t="s">
        <v>654</v>
      </c>
      <c r="E58" s="60" t="s">
        <v>654</v>
      </c>
      <c r="F58" s="60" t="s">
        <v>654</v>
      </c>
      <c r="G58" s="60" t="s">
        <v>654</v>
      </c>
      <c r="H58" s="60" t="s">
        <v>654</v>
      </c>
      <c r="I58" s="60" t="s">
        <v>654</v>
      </c>
      <c r="J58" s="60" t="s">
        <v>654</v>
      </c>
      <c r="K58" s="47" t="s">
        <v>221</v>
      </c>
      <c r="L58" s="45" t="s">
        <v>223</v>
      </c>
      <c r="M58" s="49">
        <v>0.75</v>
      </c>
      <c r="N58" s="50" t="s">
        <v>654</v>
      </c>
      <c r="O58" s="52">
        <v>38672</v>
      </c>
      <c r="P58" s="52">
        <v>39756</v>
      </c>
      <c r="Q58" s="73" t="s">
        <v>654</v>
      </c>
      <c r="R58" s="53">
        <v>2008</v>
      </c>
      <c r="S58" s="249">
        <v>461500</v>
      </c>
      <c r="T58" s="55">
        <v>2323578630</v>
      </c>
      <c r="U58" s="55" t="s">
        <v>56</v>
      </c>
      <c r="V58" s="56" t="s">
        <v>57</v>
      </c>
      <c r="W58" s="57" t="s">
        <v>57</v>
      </c>
      <c r="X58" s="58">
        <v>1</v>
      </c>
      <c r="Y58" s="54">
        <v>2323578630</v>
      </c>
      <c r="Z58" s="59">
        <v>5035</v>
      </c>
      <c r="AA58" s="59">
        <v>3776</v>
      </c>
      <c r="AB58" s="425"/>
      <c r="AC58" s="425"/>
      <c r="AD58" s="421"/>
      <c r="AH58" s="247"/>
    </row>
    <row r="59" spans="1:34" x14ac:dyDescent="0.25">
      <c r="A59" s="367"/>
      <c r="B59" s="100"/>
      <c r="C59" s="101"/>
      <c r="D59" s="229"/>
      <c r="E59" s="228"/>
      <c r="F59" s="228"/>
      <c r="G59" s="228"/>
      <c r="H59" s="228"/>
      <c r="I59" s="228"/>
      <c r="J59" s="230"/>
      <c r="K59" s="101"/>
      <c r="L59" s="100"/>
      <c r="M59" s="106"/>
      <c r="N59" s="106"/>
      <c r="O59" s="106"/>
      <c r="P59" s="107"/>
      <c r="Q59" s="114"/>
      <c r="R59" s="109"/>
      <c r="S59" s="122"/>
      <c r="T59" s="111"/>
      <c r="U59" s="111"/>
      <c r="V59" s="110"/>
      <c r="W59" s="110"/>
      <c r="X59" s="110"/>
      <c r="Y59" s="112"/>
      <c r="Z59" s="112"/>
      <c r="AA59" s="113"/>
      <c r="AB59" s="423" t="s">
        <v>654</v>
      </c>
      <c r="AC59" s="423" t="s">
        <v>654</v>
      </c>
      <c r="AD59" s="419" t="s">
        <v>57</v>
      </c>
    </row>
    <row r="60" spans="1:34" ht="57" x14ac:dyDescent="0.25">
      <c r="A60" s="24" t="s">
        <v>224</v>
      </c>
      <c r="B60" s="25" t="s">
        <v>225</v>
      </c>
      <c r="C60" s="26" t="s">
        <v>226</v>
      </c>
      <c r="D60" s="42" t="s">
        <v>654</v>
      </c>
      <c r="E60" s="42" t="s">
        <v>654</v>
      </c>
      <c r="F60" s="42" t="s">
        <v>654</v>
      </c>
      <c r="G60" s="42" t="s">
        <v>318</v>
      </c>
      <c r="H60" s="42" t="s">
        <v>654</v>
      </c>
      <c r="I60" s="42" t="s">
        <v>654</v>
      </c>
      <c r="J60" s="42" t="s">
        <v>654</v>
      </c>
      <c r="K60" s="82" t="s">
        <v>58</v>
      </c>
      <c r="L60" s="80" t="s">
        <v>673</v>
      </c>
      <c r="M60" s="84">
        <v>0.6</v>
      </c>
      <c r="N60" s="85" t="s">
        <v>654</v>
      </c>
      <c r="O60" s="251">
        <v>37188</v>
      </c>
      <c r="P60" s="251">
        <v>38771</v>
      </c>
      <c r="Q60" s="97" t="s">
        <v>654</v>
      </c>
      <c r="R60" s="89">
        <v>2006</v>
      </c>
      <c r="S60" s="252">
        <v>408000</v>
      </c>
      <c r="T60" s="91">
        <v>2111434083</v>
      </c>
      <c r="U60" s="91" t="s">
        <v>56</v>
      </c>
      <c r="V60" s="92" t="s">
        <v>57</v>
      </c>
      <c r="W60" s="93" t="s">
        <v>57</v>
      </c>
      <c r="X60" s="94">
        <v>1</v>
      </c>
      <c r="Y60" s="90">
        <v>2111434083</v>
      </c>
      <c r="Z60" s="96">
        <v>5175</v>
      </c>
      <c r="AA60" s="96">
        <v>3105</v>
      </c>
      <c r="AB60" s="424"/>
      <c r="AC60" s="424"/>
      <c r="AD60" s="420"/>
      <c r="AH60" s="247"/>
    </row>
    <row r="61" spans="1:34" ht="42.75" x14ac:dyDescent="0.25">
      <c r="A61" s="78" t="s">
        <v>224</v>
      </c>
      <c r="B61" s="79" t="s">
        <v>225</v>
      </c>
      <c r="C61" s="82" t="s">
        <v>226</v>
      </c>
      <c r="D61" s="250" t="s">
        <v>654</v>
      </c>
      <c r="E61" s="250" t="s">
        <v>654</v>
      </c>
      <c r="F61" s="250" t="s">
        <v>654</v>
      </c>
      <c r="G61" s="250" t="s">
        <v>318</v>
      </c>
      <c r="H61" s="250" t="s">
        <v>654</v>
      </c>
      <c r="I61" s="250" t="s">
        <v>654</v>
      </c>
      <c r="J61" s="250" t="s">
        <v>654</v>
      </c>
      <c r="K61" s="82" t="s">
        <v>170</v>
      </c>
      <c r="L61" s="80" t="s">
        <v>231</v>
      </c>
      <c r="M61" s="84">
        <v>0.5</v>
      </c>
      <c r="N61" s="85" t="s">
        <v>654</v>
      </c>
      <c r="O61" s="251">
        <v>37411</v>
      </c>
      <c r="P61" s="251">
        <v>38776</v>
      </c>
      <c r="Q61" s="97" t="s">
        <v>654</v>
      </c>
      <c r="R61" s="89">
        <v>2006</v>
      </c>
      <c r="S61" s="252">
        <v>408000</v>
      </c>
      <c r="T61" s="91">
        <v>3791186168</v>
      </c>
      <c r="U61" s="91" t="s">
        <v>56</v>
      </c>
      <c r="V61" s="92" t="s">
        <v>57</v>
      </c>
      <c r="W61" s="93" t="s">
        <v>57</v>
      </c>
      <c r="X61" s="94">
        <v>1</v>
      </c>
      <c r="Y61" s="90">
        <v>3791186168</v>
      </c>
      <c r="Z61" s="96">
        <v>9292</v>
      </c>
      <c r="AA61" s="96">
        <v>4646</v>
      </c>
      <c r="AB61" s="424"/>
      <c r="AC61" s="424"/>
      <c r="AD61" s="420"/>
      <c r="AH61" s="247"/>
    </row>
    <row r="62" spans="1:34" ht="42.75" x14ac:dyDescent="0.25">
      <c r="A62" s="24" t="s">
        <v>224</v>
      </c>
      <c r="B62" s="25" t="s">
        <v>225</v>
      </c>
      <c r="C62" s="26" t="s">
        <v>226</v>
      </c>
      <c r="D62" s="42" t="s">
        <v>654</v>
      </c>
      <c r="E62" s="42" t="s">
        <v>654</v>
      </c>
      <c r="F62" s="42" t="s">
        <v>654</v>
      </c>
      <c r="G62" s="42" t="s">
        <v>318</v>
      </c>
      <c r="H62" s="42" t="s">
        <v>654</v>
      </c>
      <c r="I62" s="42" t="s">
        <v>654</v>
      </c>
      <c r="J62" s="42" t="s">
        <v>654</v>
      </c>
      <c r="K62" s="185" t="s">
        <v>229</v>
      </c>
      <c r="L62" s="80" t="s">
        <v>230</v>
      </c>
      <c r="M62" s="84">
        <v>1</v>
      </c>
      <c r="N62" s="85" t="s">
        <v>654</v>
      </c>
      <c r="O62" s="251">
        <v>37956</v>
      </c>
      <c r="P62" s="251">
        <v>39051</v>
      </c>
      <c r="Q62" s="97" t="s">
        <v>654</v>
      </c>
      <c r="R62" s="89">
        <v>2006</v>
      </c>
      <c r="S62" s="252">
        <v>408000</v>
      </c>
      <c r="T62" s="91">
        <v>2387827695</v>
      </c>
      <c r="U62" s="91" t="s">
        <v>56</v>
      </c>
      <c r="V62" s="92" t="s">
        <v>57</v>
      </c>
      <c r="W62" s="93" t="s">
        <v>57</v>
      </c>
      <c r="X62" s="94">
        <v>1</v>
      </c>
      <c r="Y62" s="90">
        <v>2387827695</v>
      </c>
      <c r="Z62" s="96">
        <v>5853</v>
      </c>
      <c r="AA62" s="96">
        <v>5853</v>
      </c>
      <c r="AB62" s="425"/>
      <c r="AC62" s="425"/>
      <c r="AD62" s="421"/>
      <c r="AH62" s="247"/>
    </row>
    <row r="63" spans="1:34" ht="71.25" x14ac:dyDescent="0.25">
      <c r="A63" s="4" t="s">
        <v>232</v>
      </c>
      <c r="B63" s="5" t="s">
        <v>233</v>
      </c>
      <c r="C63" s="6" t="s">
        <v>234</v>
      </c>
      <c r="D63" s="21" t="s">
        <v>654</v>
      </c>
      <c r="E63" s="21" t="s">
        <v>654</v>
      </c>
      <c r="F63" s="21" t="s">
        <v>654</v>
      </c>
      <c r="G63" s="21" t="s">
        <v>654</v>
      </c>
      <c r="H63" s="21" t="s">
        <v>654</v>
      </c>
      <c r="I63" s="21" t="s">
        <v>654</v>
      </c>
      <c r="J63" s="21" t="s">
        <v>654</v>
      </c>
      <c r="K63" s="259" t="s">
        <v>674</v>
      </c>
      <c r="L63" s="260" t="s">
        <v>675</v>
      </c>
      <c r="M63" s="261">
        <v>1</v>
      </c>
      <c r="N63" s="262" t="s">
        <v>654</v>
      </c>
      <c r="O63" s="263">
        <v>38929</v>
      </c>
      <c r="P63" s="263">
        <v>39553</v>
      </c>
      <c r="Q63" s="264" t="s">
        <v>654</v>
      </c>
      <c r="R63" s="265">
        <v>2008</v>
      </c>
      <c r="S63" s="266">
        <v>461500</v>
      </c>
      <c r="T63" s="267">
        <v>3010928835</v>
      </c>
      <c r="U63" s="267" t="s">
        <v>56</v>
      </c>
      <c r="V63" s="268" t="s">
        <v>57</v>
      </c>
      <c r="W63" s="269" t="s">
        <v>57</v>
      </c>
      <c r="X63" s="270">
        <v>1</v>
      </c>
      <c r="Y63" s="271">
        <v>3010928835</v>
      </c>
      <c r="Z63" s="272">
        <v>6524</v>
      </c>
      <c r="AA63" s="272">
        <v>6524</v>
      </c>
      <c r="AB63" s="423" t="s">
        <v>654</v>
      </c>
      <c r="AC63" s="423" t="s">
        <v>654</v>
      </c>
      <c r="AD63" s="419" t="s">
        <v>57</v>
      </c>
      <c r="AH63" s="247"/>
    </row>
    <row r="64" spans="1:34" ht="156.75" x14ac:dyDescent="0.25">
      <c r="A64" s="24" t="s">
        <v>232</v>
      </c>
      <c r="B64" s="25" t="s">
        <v>233</v>
      </c>
      <c r="C64" s="26" t="s">
        <v>234</v>
      </c>
      <c r="D64" s="42" t="s">
        <v>654</v>
      </c>
      <c r="E64" s="42" t="s">
        <v>654</v>
      </c>
      <c r="F64" s="42" t="s">
        <v>654</v>
      </c>
      <c r="G64" s="42" t="s">
        <v>654</v>
      </c>
      <c r="H64" s="42" t="s">
        <v>654</v>
      </c>
      <c r="I64" s="42" t="s">
        <v>654</v>
      </c>
      <c r="J64" s="42" t="s">
        <v>654</v>
      </c>
      <c r="K64" s="82" t="s">
        <v>676</v>
      </c>
      <c r="L64" s="80" t="s">
        <v>677</v>
      </c>
      <c r="M64" s="84">
        <v>0.83499999999999996</v>
      </c>
      <c r="N64" s="85" t="s">
        <v>654</v>
      </c>
      <c r="O64" s="251">
        <v>38337</v>
      </c>
      <c r="P64" s="251">
        <v>41440</v>
      </c>
      <c r="Q64" s="97" t="s">
        <v>654</v>
      </c>
      <c r="R64" s="89">
        <v>2013</v>
      </c>
      <c r="S64" s="252">
        <v>589500</v>
      </c>
      <c r="T64" s="68">
        <v>9865877743</v>
      </c>
      <c r="U64" s="91" t="s">
        <v>56</v>
      </c>
      <c r="V64" s="92" t="s">
        <v>57</v>
      </c>
      <c r="W64" s="93" t="s">
        <v>57</v>
      </c>
      <c r="X64" s="94">
        <v>1</v>
      </c>
      <c r="Y64" s="90">
        <v>9865877743</v>
      </c>
      <c r="Z64" s="96">
        <v>16736</v>
      </c>
      <c r="AA64" s="96">
        <v>13975</v>
      </c>
      <c r="AB64" s="424"/>
      <c r="AC64" s="424"/>
      <c r="AD64" s="420"/>
      <c r="AH64" s="247"/>
    </row>
    <row r="65" spans="1:34" ht="71.25" x14ac:dyDescent="0.25">
      <c r="A65" s="78" t="s">
        <v>232</v>
      </c>
      <c r="B65" s="79" t="s">
        <v>233</v>
      </c>
      <c r="C65" s="82" t="s">
        <v>234</v>
      </c>
      <c r="D65" s="250" t="s">
        <v>654</v>
      </c>
      <c r="E65" s="250" t="s">
        <v>654</v>
      </c>
      <c r="F65" s="250" t="s">
        <v>654</v>
      </c>
      <c r="G65" s="250" t="s">
        <v>654</v>
      </c>
      <c r="H65" s="250" t="s">
        <v>654</v>
      </c>
      <c r="I65" s="250" t="s">
        <v>654</v>
      </c>
      <c r="J65" s="250" t="s">
        <v>654</v>
      </c>
      <c r="K65" s="82" t="s">
        <v>678</v>
      </c>
      <c r="L65" s="80" t="s">
        <v>679</v>
      </c>
      <c r="M65" s="84">
        <v>0.5</v>
      </c>
      <c r="N65" s="85" t="s">
        <v>654</v>
      </c>
      <c r="O65" s="251">
        <v>39694</v>
      </c>
      <c r="P65" s="251">
        <v>40283</v>
      </c>
      <c r="Q65" s="97" t="s">
        <v>654</v>
      </c>
      <c r="R65" s="89">
        <v>2010</v>
      </c>
      <c r="S65" s="252">
        <v>515000</v>
      </c>
      <c r="T65" s="91">
        <v>3136622318</v>
      </c>
      <c r="U65" s="91" t="s">
        <v>56</v>
      </c>
      <c r="V65" s="92" t="s">
        <v>57</v>
      </c>
      <c r="W65" s="93" t="s">
        <v>57</v>
      </c>
      <c r="X65" s="94">
        <v>1</v>
      </c>
      <c r="Y65" s="90">
        <v>3136622318</v>
      </c>
      <c r="Z65" s="96">
        <v>6091</v>
      </c>
      <c r="AA65" s="96">
        <v>3046</v>
      </c>
      <c r="AB65" s="424"/>
      <c r="AC65" s="424"/>
      <c r="AD65" s="420"/>
      <c r="AH65" s="247"/>
    </row>
    <row r="66" spans="1:34" ht="28.5" x14ac:dyDescent="0.25">
      <c r="A66" s="24" t="s">
        <v>232</v>
      </c>
      <c r="B66" s="25" t="s">
        <v>240</v>
      </c>
      <c r="C66" s="26" t="s">
        <v>241</v>
      </c>
      <c r="D66" s="42" t="s">
        <v>654</v>
      </c>
      <c r="E66" s="42" t="s">
        <v>654</v>
      </c>
      <c r="F66" s="42" t="s">
        <v>654</v>
      </c>
      <c r="G66" s="42" t="s">
        <v>654</v>
      </c>
      <c r="H66" s="42" t="s">
        <v>654</v>
      </c>
      <c r="I66" s="42" t="s">
        <v>654</v>
      </c>
      <c r="J66" s="42" t="s">
        <v>654</v>
      </c>
      <c r="K66" s="185" t="s">
        <v>680</v>
      </c>
      <c r="L66" s="80" t="s">
        <v>681</v>
      </c>
      <c r="M66" s="84">
        <v>0.5</v>
      </c>
      <c r="N66" s="85" t="s">
        <v>654</v>
      </c>
      <c r="O66" s="251">
        <v>37576</v>
      </c>
      <c r="P66" s="251">
        <v>38763</v>
      </c>
      <c r="Q66" s="97" t="s">
        <v>654</v>
      </c>
      <c r="R66" s="89">
        <v>2006</v>
      </c>
      <c r="S66" s="252">
        <v>408000</v>
      </c>
      <c r="T66" s="91">
        <v>2212803.58</v>
      </c>
      <c r="U66" s="91" t="s">
        <v>49</v>
      </c>
      <c r="V66" s="92">
        <v>1.1900999999999999</v>
      </c>
      <c r="W66" s="93">
        <v>2633457.5405580001</v>
      </c>
      <c r="X66" s="94">
        <v>2254.98</v>
      </c>
      <c r="Y66" s="90">
        <v>5938394084.8074789</v>
      </c>
      <c r="Z66" s="96">
        <v>14555</v>
      </c>
      <c r="AA66" s="96">
        <v>7278</v>
      </c>
      <c r="AB66" s="425"/>
      <c r="AC66" s="425"/>
      <c r="AD66" s="421"/>
      <c r="AH66" s="247"/>
    </row>
    <row r="67" spans="1:34" ht="85.5" x14ac:dyDescent="0.25">
      <c r="A67" s="4" t="s">
        <v>246</v>
      </c>
      <c r="B67" s="5" t="s">
        <v>251</v>
      </c>
      <c r="C67" s="6" t="s">
        <v>252</v>
      </c>
      <c r="D67" s="21" t="s">
        <v>654</v>
      </c>
      <c r="E67" s="21" t="s">
        <v>654</v>
      </c>
      <c r="F67" s="21" t="s">
        <v>318</v>
      </c>
      <c r="G67" s="21" t="s">
        <v>318</v>
      </c>
      <c r="H67" s="21" t="s">
        <v>318</v>
      </c>
      <c r="I67" s="21" t="s">
        <v>318</v>
      </c>
      <c r="J67" s="21" t="s">
        <v>318</v>
      </c>
      <c r="K67" s="259" t="s">
        <v>682</v>
      </c>
      <c r="L67" s="260" t="s">
        <v>254</v>
      </c>
      <c r="M67" s="261">
        <v>0.5</v>
      </c>
      <c r="N67" s="262" t="s">
        <v>654</v>
      </c>
      <c r="O67" s="263">
        <v>39595</v>
      </c>
      <c r="P67" s="74">
        <v>42155</v>
      </c>
      <c r="Q67" s="264" t="s">
        <v>654</v>
      </c>
      <c r="R67" s="265">
        <v>2015</v>
      </c>
      <c r="S67" s="266">
        <v>644350</v>
      </c>
      <c r="T67" s="267">
        <v>37484102759</v>
      </c>
      <c r="U67" s="267" t="s">
        <v>56</v>
      </c>
      <c r="V67" s="268" t="s">
        <v>57</v>
      </c>
      <c r="W67" s="269" t="s">
        <v>57</v>
      </c>
      <c r="X67" s="270">
        <v>1</v>
      </c>
      <c r="Y67" s="271">
        <v>37484102759</v>
      </c>
      <c r="Z67" s="272">
        <v>58174</v>
      </c>
      <c r="AA67" s="272">
        <v>29087</v>
      </c>
      <c r="AB67" s="423" t="s">
        <v>654</v>
      </c>
      <c r="AC67" s="423" t="s">
        <v>318</v>
      </c>
      <c r="AD67" s="419" t="s">
        <v>57</v>
      </c>
      <c r="AH67" s="247"/>
    </row>
    <row r="68" spans="1:34" ht="71.25" x14ac:dyDescent="0.25">
      <c r="A68" s="24" t="s">
        <v>246</v>
      </c>
      <c r="B68" s="25" t="s">
        <v>255</v>
      </c>
      <c r="C68" s="26" t="s">
        <v>256</v>
      </c>
      <c r="D68" s="42" t="s">
        <v>654</v>
      </c>
      <c r="E68" s="42" t="s">
        <v>654</v>
      </c>
      <c r="F68" s="42" t="s">
        <v>318</v>
      </c>
      <c r="G68" s="42" t="s">
        <v>318</v>
      </c>
      <c r="H68" s="42" t="s">
        <v>318</v>
      </c>
      <c r="I68" s="42" t="s">
        <v>318</v>
      </c>
      <c r="J68" s="42" t="s">
        <v>318</v>
      </c>
      <c r="K68" s="82" t="s">
        <v>257</v>
      </c>
      <c r="L68" s="80" t="s">
        <v>258</v>
      </c>
      <c r="M68" s="84">
        <v>0.8</v>
      </c>
      <c r="N68" s="85" t="s">
        <v>654</v>
      </c>
      <c r="O68" s="251">
        <v>41282</v>
      </c>
      <c r="P68" s="251">
        <v>41818</v>
      </c>
      <c r="Q68" s="97" t="s">
        <v>654</v>
      </c>
      <c r="R68" s="89">
        <v>2014</v>
      </c>
      <c r="S68" s="252">
        <v>616000</v>
      </c>
      <c r="T68" s="91">
        <v>1544774057</v>
      </c>
      <c r="U68" s="91" t="s">
        <v>56</v>
      </c>
      <c r="V68" s="92" t="s">
        <v>57</v>
      </c>
      <c r="W68" s="93" t="s">
        <v>57</v>
      </c>
      <c r="X68" s="94">
        <v>1</v>
      </c>
      <c r="Y68" s="90">
        <v>1544774057</v>
      </c>
      <c r="Z68" s="96">
        <v>2508</v>
      </c>
      <c r="AA68" s="96">
        <v>2006</v>
      </c>
      <c r="AB68" s="424"/>
      <c r="AC68" s="424"/>
      <c r="AD68" s="420"/>
      <c r="AH68" s="247"/>
    </row>
    <row r="69" spans="1:34" ht="85.5" x14ac:dyDescent="0.25">
      <c r="A69" s="78" t="s">
        <v>246</v>
      </c>
      <c r="B69" s="79" t="s">
        <v>255</v>
      </c>
      <c r="C69" s="82" t="s">
        <v>256</v>
      </c>
      <c r="D69" s="250" t="s">
        <v>654</v>
      </c>
      <c r="E69" s="250" t="s">
        <v>654</v>
      </c>
      <c r="F69" s="250" t="s">
        <v>318</v>
      </c>
      <c r="G69" s="250" t="s">
        <v>318</v>
      </c>
      <c r="H69" s="250" t="s">
        <v>318</v>
      </c>
      <c r="I69" s="250" t="s">
        <v>318</v>
      </c>
      <c r="J69" s="250" t="s">
        <v>318</v>
      </c>
      <c r="K69" s="82" t="s">
        <v>683</v>
      </c>
      <c r="L69" s="80" t="s">
        <v>684</v>
      </c>
      <c r="M69" s="84">
        <v>1</v>
      </c>
      <c r="N69" s="85" t="s">
        <v>654</v>
      </c>
      <c r="O69" s="251">
        <v>41686</v>
      </c>
      <c r="P69" s="251">
        <v>42160</v>
      </c>
      <c r="Q69" s="97" t="s">
        <v>654</v>
      </c>
      <c r="R69" s="89">
        <v>2015</v>
      </c>
      <c r="S69" s="252">
        <v>644350</v>
      </c>
      <c r="T69" s="91">
        <v>1504181560</v>
      </c>
      <c r="U69" s="91" t="s">
        <v>56</v>
      </c>
      <c r="V69" s="92" t="s">
        <v>57</v>
      </c>
      <c r="W69" s="93" t="s">
        <v>57</v>
      </c>
      <c r="X69" s="94">
        <v>1</v>
      </c>
      <c r="Y69" s="90">
        <v>1504181560</v>
      </c>
      <c r="Z69" s="96">
        <v>2334</v>
      </c>
      <c r="AA69" s="96">
        <v>2334</v>
      </c>
      <c r="AB69" s="424"/>
      <c r="AC69" s="424"/>
      <c r="AD69" s="420"/>
      <c r="AH69" s="247"/>
    </row>
    <row r="70" spans="1:34" ht="85.5" x14ac:dyDescent="0.25">
      <c r="A70" s="24" t="s">
        <v>246</v>
      </c>
      <c r="B70" s="25" t="s">
        <v>247</v>
      </c>
      <c r="C70" s="26" t="s">
        <v>248</v>
      </c>
      <c r="D70" s="42" t="s">
        <v>654</v>
      </c>
      <c r="E70" s="42" t="s">
        <v>654</v>
      </c>
      <c r="F70" s="42" t="s">
        <v>318</v>
      </c>
      <c r="G70" s="42" t="s">
        <v>318</v>
      </c>
      <c r="H70" s="42" t="s">
        <v>318</v>
      </c>
      <c r="I70" s="42" t="s">
        <v>318</v>
      </c>
      <c r="J70" s="42" t="s">
        <v>318</v>
      </c>
      <c r="K70" s="185" t="s">
        <v>249</v>
      </c>
      <c r="L70" s="80" t="s">
        <v>250</v>
      </c>
      <c r="M70" s="84">
        <v>0.7</v>
      </c>
      <c r="N70" s="85" t="s">
        <v>654</v>
      </c>
      <c r="O70" s="251">
        <v>40561</v>
      </c>
      <c r="P70" s="251">
        <v>41500</v>
      </c>
      <c r="Q70" s="97" t="s">
        <v>654</v>
      </c>
      <c r="R70" s="89">
        <v>2013</v>
      </c>
      <c r="S70" s="252">
        <v>589500</v>
      </c>
      <c r="T70" s="91">
        <v>4481543752</v>
      </c>
      <c r="U70" s="91" t="s">
        <v>56</v>
      </c>
      <c r="V70" s="92" t="s">
        <v>57</v>
      </c>
      <c r="W70" s="93" t="s">
        <v>57</v>
      </c>
      <c r="X70" s="94">
        <v>1</v>
      </c>
      <c r="Y70" s="90">
        <v>4481543752</v>
      </c>
      <c r="Z70" s="96">
        <v>7602</v>
      </c>
      <c r="AA70" s="96">
        <v>5321</v>
      </c>
      <c r="AB70" s="425"/>
      <c r="AC70" s="425"/>
      <c r="AD70" s="421"/>
      <c r="AH70" s="247"/>
    </row>
    <row r="71" spans="1:34" ht="85.5" x14ac:dyDescent="0.25">
      <c r="A71" s="4" t="s">
        <v>263</v>
      </c>
      <c r="B71" s="5" t="s">
        <v>265</v>
      </c>
      <c r="C71" s="6" t="s">
        <v>252</v>
      </c>
      <c r="D71" s="21" t="s">
        <v>318</v>
      </c>
      <c r="E71" s="21" t="s">
        <v>318</v>
      </c>
      <c r="F71" s="21" t="s">
        <v>318</v>
      </c>
      <c r="G71" s="21" t="s">
        <v>318</v>
      </c>
      <c r="H71" s="21" t="s">
        <v>318</v>
      </c>
      <c r="I71" s="21" t="s">
        <v>318</v>
      </c>
      <c r="J71" s="21" t="s">
        <v>654</v>
      </c>
      <c r="K71" s="259" t="s">
        <v>682</v>
      </c>
      <c r="L71" s="260" t="s">
        <v>254</v>
      </c>
      <c r="M71" s="261">
        <v>0.5</v>
      </c>
      <c r="N71" s="262" t="s">
        <v>654</v>
      </c>
      <c r="O71" s="263">
        <v>39595</v>
      </c>
      <c r="P71" s="74">
        <v>42155</v>
      </c>
      <c r="Q71" s="264" t="s">
        <v>654</v>
      </c>
      <c r="R71" s="265">
        <v>2015</v>
      </c>
      <c r="S71" s="266">
        <v>644350</v>
      </c>
      <c r="T71" s="267">
        <v>37484102759</v>
      </c>
      <c r="U71" s="267" t="s">
        <v>56</v>
      </c>
      <c r="V71" s="268" t="s">
        <v>57</v>
      </c>
      <c r="W71" s="269" t="s">
        <v>57</v>
      </c>
      <c r="X71" s="270">
        <v>1</v>
      </c>
      <c r="Y71" s="271">
        <v>37484102759</v>
      </c>
      <c r="Z71" s="272">
        <v>58174</v>
      </c>
      <c r="AA71" s="272">
        <v>29087</v>
      </c>
      <c r="AB71" s="423" t="s">
        <v>654</v>
      </c>
      <c r="AC71" s="423" t="s">
        <v>318</v>
      </c>
      <c r="AD71" s="419" t="s">
        <v>57</v>
      </c>
      <c r="AH71" s="247"/>
    </row>
    <row r="72" spans="1:34" ht="85.5" x14ac:dyDescent="0.25">
      <c r="A72" s="24" t="s">
        <v>263</v>
      </c>
      <c r="B72" s="25" t="s">
        <v>266</v>
      </c>
      <c r="C72" s="26" t="s">
        <v>256</v>
      </c>
      <c r="D72" s="42" t="s">
        <v>318</v>
      </c>
      <c r="E72" s="42" t="s">
        <v>318</v>
      </c>
      <c r="F72" s="42" t="s">
        <v>318</v>
      </c>
      <c r="G72" s="42" t="s">
        <v>318</v>
      </c>
      <c r="H72" s="42" t="s">
        <v>318</v>
      </c>
      <c r="I72" s="42" t="s">
        <v>318</v>
      </c>
      <c r="J72" s="42" t="s">
        <v>654</v>
      </c>
      <c r="K72" s="82" t="s">
        <v>249</v>
      </c>
      <c r="L72" s="80" t="s">
        <v>250</v>
      </c>
      <c r="M72" s="84">
        <v>0.7</v>
      </c>
      <c r="N72" s="85" t="s">
        <v>654</v>
      </c>
      <c r="O72" s="251">
        <v>40186</v>
      </c>
      <c r="P72" s="251">
        <v>40561</v>
      </c>
      <c r="Q72" s="97" t="s">
        <v>654</v>
      </c>
      <c r="R72" s="89">
        <v>2011</v>
      </c>
      <c r="S72" s="252">
        <v>535600</v>
      </c>
      <c r="T72" s="91">
        <v>3104182180</v>
      </c>
      <c r="U72" s="91" t="s">
        <v>56</v>
      </c>
      <c r="V72" s="92" t="s">
        <v>57</v>
      </c>
      <c r="W72" s="93" t="s">
        <v>57</v>
      </c>
      <c r="X72" s="94">
        <v>1</v>
      </c>
      <c r="Y72" s="90">
        <v>3104182180</v>
      </c>
      <c r="Z72" s="96">
        <v>5796</v>
      </c>
      <c r="AA72" s="96">
        <v>4057</v>
      </c>
      <c r="AB72" s="424"/>
      <c r="AC72" s="424"/>
      <c r="AD72" s="420"/>
      <c r="AH72" s="247"/>
    </row>
    <row r="73" spans="1:34" ht="85.5" x14ac:dyDescent="0.25">
      <c r="A73" s="78" t="s">
        <v>263</v>
      </c>
      <c r="B73" s="79" t="s">
        <v>266</v>
      </c>
      <c r="C73" s="82" t="s">
        <v>256</v>
      </c>
      <c r="D73" s="250" t="s">
        <v>318</v>
      </c>
      <c r="E73" s="250" t="s">
        <v>318</v>
      </c>
      <c r="F73" s="250" t="s">
        <v>318</v>
      </c>
      <c r="G73" s="250" t="s">
        <v>318</v>
      </c>
      <c r="H73" s="250" t="s">
        <v>318</v>
      </c>
      <c r="I73" s="250" t="s">
        <v>318</v>
      </c>
      <c r="J73" s="250" t="s">
        <v>654</v>
      </c>
      <c r="K73" s="82" t="s">
        <v>683</v>
      </c>
      <c r="L73" s="80" t="s">
        <v>684</v>
      </c>
      <c r="M73" s="84">
        <v>1</v>
      </c>
      <c r="N73" s="85" t="s">
        <v>654</v>
      </c>
      <c r="O73" s="251">
        <v>41686</v>
      </c>
      <c r="P73" s="251">
        <v>42160</v>
      </c>
      <c r="Q73" s="97" t="s">
        <v>654</v>
      </c>
      <c r="R73" s="89">
        <v>2015</v>
      </c>
      <c r="S73" s="252">
        <v>644350</v>
      </c>
      <c r="T73" s="91">
        <v>1504181560</v>
      </c>
      <c r="U73" s="91" t="s">
        <v>56</v>
      </c>
      <c r="V73" s="92" t="s">
        <v>57</v>
      </c>
      <c r="W73" s="93" t="s">
        <v>57</v>
      </c>
      <c r="X73" s="94">
        <v>1</v>
      </c>
      <c r="Y73" s="90">
        <v>1504181560</v>
      </c>
      <c r="Z73" s="96">
        <v>2334</v>
      </c>
      <c r="AA73" s="96">
        <v>2334</v>
      </c>
      <c r="AB73" s="424"/>
      <c r="AC73" s="424"/>
      <c r="AD73" s="420"/>
      <c r="AH73" s="247"/>
    </row>
    <row r="74" spans="1:34" ht="85.5" x14ac:dyDescent="0.25">
      <c r="A74" s="24" t="s">
        <v>263</v>
      </c>
      <c r="B74" s="25" t="s">
        <v>264</v>
      </c>
      <c r="C74" s="26" t="s">
        <v>248</v>
      </c>
      <c r="D74" s="42" t="s">
        <v>318</v>
      </c>
      <c r="E74" s="42" t="s">
        <v>318</v>
      </c>
      <c r="F74" s="42" t="s">
        <v>318</v>
      </c>
      <c r="G74" s="42" t="s">
        <v>318</v>
      </c>
      <c r="H74" s="42" t="s">
        <v>318</v>
      </c>
      <c r="I74" s="42" t="s">
        <v>318</v>
      </c>
      <c r="J74" s="42" t="s">
        <v>654</v>
      </c>
      <c r="K74" s="185" t="s">
        <v>249</v>
      </c>
      <c r="L74" s="80" t="s">
        <v>250</v>
      </c>
      <c r="M74" s="84">
        <v>0.7</v>
      </c>
      <c r="N74" s="85" t="s">
        <v>654</v>
      </c>
      <c r="O74" s="251">
        <v>40561</v>
      </c>
      <c r="P74" s="251">
        <v>41500</v>
      </c>
      <c r="Q74" s="97" t="s">
        <v>654</v>
      </c>
      <c r="R74" s="89">
        <v>2013</v>
      </c>
      <c r="S74" s="252">
        <v>589500</v>
      </c>
      <c r="T74" s="91">
        <v>4481543752</v>
      </c>
      <c r="U74" s="91" t="s">
        <v>56</v>
      </c>
      <c r="V74" s="92" t="s">
        <v>57</v>
      </c>
      <c r="W74" s="93" t="s">
        <v>57</v>
      </c>
      <c r="X74" s="94">
        <v>1</v>
      </c>
      <c r="Y74" s="90">
        <v>4481543752</v>
      </c>
      <c r="Z74" s="96">
        <v>7602</v>
      </c>
      <c r="AA74" s="96">
        <v>5321</v>
      </c>
      <c r="AB74" s="425"/>
      <c r="AC74" s="425"/>
      <c r="AD74" s="421"/>
      <c r="AH74" s="247"/>
    </row>
    <row r="75" spans="1:34" ht="85.5" x14ac:dyDescent="0.25">
      <c r="A75" s="4" t="s">
        <v>267</v>
      </c>
      <c r="B75" s="5" t="s">
        <v>273</v>
      </c>
      <c r="C75" s="6" t="s">
        <v>274</v>
      </c>
      <c r="D75" s="21" t="s">
        <v>654</v>
      </c>
      <c r="E75" s="21" t="s">
        <v>654</v>
      </c>
      <c r="F75" s="21" t="s">
        <v>654</v>
      </c>
      <c r="G75" s="21" t="s">
        <v>654</v>
      </c>
      <c r="H75" s="21" t="s">
        <v>654</v>
      </c>
      <c r="I75" s="21" t="s">
        <v>654</v>
      </c>
      <c r="J75" s="21" t="s">
        <v>654</v>
      </c>
      <c r="K75" s="259" t="s">
        <v>275</v>
      </c>
      <c r="L75" s="260" t="s">
        <v>276</v>
      </c>
      <c r="M75" s="261">
        <v>1</v>
      </c>
      <c r="N75" s="262" t="s">
        <v>654</v>
      </c>
      <c r="O75" s="263">
        <v>38937</v>
      </c>
      <c r="P75" s="263">
        <v>40305</v>
      </c>
      <c r="Q75" s="264" t="s">
        <v>654</v>
      </c>
      <c r="R75" s="265">
        <v>2010</v>
      </c>
      <c r="S75" s="266">
        <v>515000</v>
      </c>
      <c r="T75" s="267">
        <v>2538434857</v>
      </c>
      <c r="U75" s="267" t="s">
        <v>56</v>
      </c>
      <c r="V75" s="268" t="s">
        <v>57</v>
      </c>
      <c r="W75" s="269" t="s">
        <v>57</v>
      </c>
      <c r="X75" s="270">
        <v>1</v>
      </c>
      <c r="Y75" s="271">
        <v>2538434857</v>
      </c>
      <c r="Z75" s="272">
        <v>4929</v>
      </c>
      <c r="AA75" s="272">
        <v>4929</v>
      </c>
      <c r="AB75" s="423" t="s">
        <v>654</v>
      </c>
      <c r="AC75" s="423" t="s">
        <v>654</v>
      </c>
      <c r="AD75" s="419" t="s">
        <v>57</v>
      </c>
      <c r="AH75" s="247"/>
    </row>
    <row r="76" spans="1:34" ht="57" x14ac:dyDescent="0.25">
      <c r="A76" s="24" t="s">
        <v>267</v>
      </c>
      <c r="B76" s="25" t="s">
        <v>273</v>
      </c>
      <c r="C76" s="26" t="s">
        <v>274</v>
      </c>
      <c r="D76" s="42" t="s">
        <v>654</v>
      </c>
      <c r="E76" s="42" t="s">
        <v>654</v>
      </c>
      <c r="F76" s="42" t="s">
        <v>654</v>
      </c>
      <c r="G76" s="42" t="s">
        <v>654</v>
      </c>
      <c r="H76" s="42" t="s">
        <v>654</v>
      </c>
      <c r="I76" s="42" t="s">
        <v>654</v>
      </c>
      <c r="J76" s="42" t="s">
        <v>654</v>
      </c>
      <c r="K76" s="82" t="s">
        <v>170</v>
      </c>
      <c r="L76" s="80" t="s">
        <v>277</v>
      </c>
      <c r="M76" s="84">
        <v>0.45</v>
      </c>
      <c r="N76" s="85" t="s">
        <v>654</v>
      </c>
      <c r="O76" s="251">
        <v>39856</v>
      </c>
      <c r="P76" s="251">
        <v>40979</v>
      </c>
      <c r="Q76" s="97" t="s">
        <v>654</v>
      </c>
      <c r="R76" s="89">
        <v>2012</v>
      </c>
      <c r="S76" s="252">
        <v>566700</v>
      </c>
      <c r="T76" s="91">
        <v>3720919329.1999998</v>
      </c>
      <c r="U76" s="91" t="s">
        <v>56</v>
      </c>
      <c r="V76" s="92" t="s">
        <v>57</v>
      </c>
      <c r="W76" s="93" t="s">
        <v>57</v>
      </c>
      <c r="X76" s="94">
        <v>1</v>
      </c>
      <c r="Y76" s="90">
        <v>3720919329.1999998</v>
      </c>
      <c r="Z76" s="96">
        <v>6566</v>
      </c>
      <c r="AA76" s="96">
        <v>2955</v>
      </c>
      <c r="AB76" s="424"/>
      <c r="AC76" s="424"/>
      <c r="AD76" s="420"/>
      <c r="AH76" s="247"/>
    </row>
    <row r="77" spans="1:34" ht="114" x14ac:dyDescent="0.25">
      <c r="A77" s="78" t="s">
        <v>267</v>
      </c>
      <c r="B77" s="79" t="s">
        <v>268</v>
      </c>
      <c r="C77" s="82" t="s">
        <v>269</v>
      </c>
      <c r="D77" s="250" t="s">
        <v>654</v>
      </c>
      <c r="E77" s="250" t="s">
        <v>654</v>
      </c>
      <c r="F77" s="250" t="s">
        <v>654</v>
      </c>
      <c r="G77" s="250" t="s">
        <v>654</v>
      </c>
      <c r="H77" s="250" t="s">
        <v>654</v>
      </c>
      <c r="I77" s="250" t="s">
        <v>654</v>
      </c>
      <c r="J77" s="250" t="s">
        <v>654</v>
      </c>
      <c r="K77" s="82" t="s">
        <v>270</v>
      </c>
      <c r="L77" s="80" t="s">
        <v>271</v>
      </c>
      <c r="M77" s="84">
        <v>1</v>
      </c>
      <c r="N77" s="85" t="s">
        <v>654</v>
      </c>
      <c r="O77" s="251">
        <v>37573</v>
      </c>
      <c r="P77" s="251">
        <v>39407</v>
      </c>
      <c r="Q77" s="97" t="s">
        <v>654</v>
      </c>
      <c r="R77" s="89">
        <v>2007</v>
      </c>
      <c r="S77" s="252">
        <v>433700</v>
      </c>
      <c r="T77" s="91">
        <v>938246.05</v>
      </c>
      <c r="U77" s="91" t="s">
        <v>49</v>
      </c>
      <c r="V77" s="92">
        <v>1.4722999999999999</v>
      </c>
      <c r="W77" s="93">
        <v>1381379.6594150001</v>
      </c>
      <c r="X77" s="94">
        <v>2056.2800000000002</v>
      </c>
      <c r="Y77" s="90">
        <v>2840503366.0618768</v>
      </c>
      <c r="Z77" s="96">
        <v>6549</v>
      </c>
      <c r="AA77" s="96">
        <v>6549</v>
      </c>
      <c r="AB77" s="424"/>
      <c r="AC77" s="424"/>
      <c r="AD77" s="420"/>
      <c r="AH77" s="247"/>
    </row>
    <row r="78" spans="1:34" ht="114" x14ac:dyDescent="0.25">
      <c r="A78" s="24" t="s">
        <v>267</v>
      </c>
      <c r="B78" s="25" t="s">
        <v>268</v>
      </c>
      <c r="C78" s="26" t="s">
        <v>269</v>
      </c>
      <c r="D78" s="42" t="s">
        <v>654</v>
      </c>
      <c r="E78" s="42" t="s">
        <v>654</v>
      </c>
      <c r="F78" s="42" t="s">
        <v>654</v>
      </c>
      <c r="G78" s="42" t="s">
        <v>654</v>
      </c>
      <c r="H78" s="42" t="s">
        <v>654</v>
      </c>
      <c r="I78" s="42" t="s">
        <v>654</v>
      </c>
      <c r="J78" s="42" t="s">
        <v>654</v>
      </c>
      <c r="K78" s="185" t="s">
        <v>270</v>
      </c>
      <c r="L78" s="80" t="s">
        <v>272</v>
      </c>
      <c r="M78" s="84">
        <v>1</v>
      </c>
      <c r="N78" s="85" t="s">
        <v>654</v>
      </c>
      <c r="O78" s="251">
        <v>38260</v>
      </c>
      <c r="P78" s="251">
        <v>39043</v>
      </c>
      <c r="Q78" s="97" t="s">
        <v>654</v>
      </c>
      <c r="R78" s="89">
        <v>2006</v>
      </c>
      <c r="S78" s="252">
        <v>408000</v>
      </c>
      <c r="T78" s="91">
        <v>1703434.48</v>
      </c>
      <c r="U78" s="91" t="s">
        <v>49</v>
      </c>
      <c r="V78" s="92">
        <v>1.2818000000000001</v>
      </c>
      <c r="W78" s="93">
        <v>2183462.3164639999</v>
      </c>
      <c r="X78" s="94">
        <v>2282.67</v>
      </c>
      <c r="Y78" s="90">
        <v>4984123925.9228792</v>
      </c>
      <c r="Z78" s="96">
        <v>12216</v>
      </c>
      <c r="AA78" s="96">
        <v>12216</v>
      </c>
      <c r="AB78" s="425"/>
      <c r="AC78" s="425"/>
      <c r="AD78" s="421"/>
      <c r="AH78" s="247"/>
    </row>
    <row r="79" spans="1:34" ht="71.25" x14ac:dyDescent="0.25">
      <c r="A79" s="4" t="s">
        <v>280</v>
      </c>
      <c r="B79" s="5" t="s">
        <v>281</v>
      </c>
      <c r="C79" s="6" t="s">
        <v>282</v>
      </c>
      <c r="D79" s="21" t="s">
        <v>654</v>
      </c>
      <c r="E79" s="21" t="s">
        <v>654</v>
      </c>
      <c r="F79" s="21" t="s">
        <v>654</v>
      </c>
      <c r="G79" s="21" t="s">
        <v>654</v>
      </c>
      <c r="H79" s="21" t="s">
        <v>654</v>
      </c>
      <c r="I79" s="21" t="s">
        <v>654</v>
      </c>
      <c r="J79" s="21" t="s">
        <v>654</v>
      </c>
      <c r="K79" s="259" t="s">
        <v>283</v>
      </c>
      <c r="L79" s="260" t="s">
        <v>284</v>
      </c>
      <c r="M79" s="261">
        <v>1</v>
      </c>
      <c r="N79" s="262" t="s">
        <v>654</v>
      </c>
      <c r="O79" s="263">
        <v>39062</v>
      </c>
      <c r="P79" s="263">
        <v>40476</v>
      </c>
      <c r="Q79" s="264" t="s">
        <v>654</v>
      </c>
      <c r="R79" s="265">
        <v>2010</v>
      </c>
      <c r="S79" s="266">
        <v>515000</v>
      </c>
      <c r="T79" s="267">
        <v>2398644428</v>
      </c>
      <c r="U79" s="267" t="s">
        <v>56</v>
      </c>
      <c r="V79" s="268" t="s">
        <v>57</v>
      </c>
      <c r="W79" s="269" t="s">
        <v>57</v>
      </c>
      <c r="X79" s="270">
        <v>1</v>
      </c>
      <c r="Y79" s="271">
        <v>2398644428</v>
      </c>
      <c r="Z79" s="272">
        <v>4658</v>
      </c>
      <c r="AA79" s="272">
        <v>4658</v>
      </c>
      <c r="AB79" s="423" t="s">
        <v>654</v>
      </c>
      <c r="AC79" s="423" t="s">
        <v>654</v>
      </c>
      <c r="AD79" s="419" t="s">
        <v>57</v>
      </c>
      <c r="AH79" s="247"/>
    </row>
    <row r="80" spans="1:34" ht="128.25" x14ac:dyDescent="0.25">
      <c r="A80" s="24" t="s">
        <v>280</v>
      </c>
      <c r="B80" s="25" t="s">
        <v>281</v>
      </c>
      <c r="C80" s="26" t="s">
        <v>282</v>
      </c>
      <c r="D80" s="42" t="s">
        <v>654</v>
      </c>
      <c r="E80" s="42" t="s">
        <v>654</v>
      </c>
      <c r="F80" s="42" t="s">
        <v>654</v>
      </c>
      <c r="G80" s="42" t="s">
        <v>654</v>
      </c>
      <c r="H80" s="42" t="s">
        <v>654</v>
      </c>
      <c r="I80" s="42" t="s">
        <v>654</v>
      </c>
      <c r="J80" s="42" t="s">
        <v>654</v>
      </c>
      <c r="K80" s="82" t="s">
        <v>278</v>
      </c>
      <c r="L80" s="80" t="s">
        <v>285</v>
      </c>
      <c r="M80" s="84">
        <v>0.2</v>
      </c>
      <c r="N80" s="85" t="s">
        <v>654</v>
      </c>
      <c r="O80" s="251">
        <v>40567</v>
      </c>
      <c r="P80" s="251">
        <v>42040</v>
      </c>
      <c r="Q80" s="97" t="s">
        <v>654</v>
      </c>
      <c r="R80" s="89">
        <v>2015</v>
      </c>
      <c r="S80" s="252">
        <v>644350</v>
      </c>
      <c r="T80" s="91">
        <v>35594740856.599998</v>
      </c>
      <c r="U80" s="91" t="s">
        <v>56</v>
      </c>
      <c r="V80" s="92" t="s">
        <v>57</v>
      </c>
      <c r="W80" s="93" t="s">
        <v>57</v>
      </c>
      <c r="X80" s="94">
        <v>1</v>
      </c>
      <c r="Y80" s="90">
        <v>35594740856.599998</v>
      </c>
      <c r="Z80" s="96">
        <v>55241</v>
      </c>
      <c r="AA80" s="96">
        <v>11048</v>
      </c>
      <c r="AB80" s="424"/>
      <c r="AC80" s="424"/>
      <c r="AD80" s="420"/>
      <c r="AH80" s="247"/>
    </row>
    <row r="81" spans="1:34" ht="99.75" x14ac:dyDescent="0.25">
      <c r="A81" s="78" t="s">
        <v>280</v>
      </c>
      <c r="B81" s="79" t="s">
        <v>286</v>
      </c>
      <c r="C81" s="82" t="s">
        <v>287</v>
      </c>
      <c r="D81" s="250" t="s">
        <v>654</v>
      </c>
      <c r="E81" s="250" t="s">
        <v>654</v>
      </c>
      <c r="F81" s="250" t="s">
        <v>654</v>
      </c>
      <c r="G81" s="250" t="s">
        <v>654</v>
      </c>
      <c r="H81" s="250" t="s">
        <v>654</v>
      </c>
      <c r="I81" s="250" t="s">
        <v>654</v>
      </c>
      <c r="J81" s="250" t="s">
        <v>654</v>
      </c>
      <c r="K81" s="82" t="s">
        <v>170</v>
      </c>
      <c r="L81" s="80" t="s">
        <v>288</v>
      </c>
      <c r="M81" s="84">
        <v>0.6</v>
      </c>
      <c r="N81" s="85" t="s">
        <v>654</v>
      </c>
      <c r="O81" s="251">
        <v>41121</v>
      </c>
      <c r="P81" s="251">
        <v>41882</v>
      </c>
      <c r="Q81" s="97" t="s">
        <v>654</v>
      </c>
      <c r="R81" s="89">
        <v>2014</v>
      </c>
      <c r="S81" s="252">
        <v>616000</v>
      </c>
      <c r="T81" s="91">
        <v>3121715915</v>
      </c>
      <c r="U81" s="91" t="s">
        <v>56</v>
      </c>
      <c r="V81" s="92" t="s">
        <v>57</v>
      </c>
      <c r="W81" s="93" t="s">
        <v>57</v>
      </c>
      <c r="X81" s="94">
        <v>1</v>
      </c>
      <c r="Y81" s="90">
        <v>3121715915</v>
      </c>
      <c r="Z81" s="96">
        <v>5068</v>
      </c>
      <c r="AA81" s="96">
        <v>3041</v>
      </c>
      <c r="AB81" s="424"/>
      <c r="AC81" s="424"/>
      <c r="AD81" s="420"/>
      <c r="AH81" s="247"/>
    </row>
    <row r="82" spans="1:34" ht="99.75" x14ac:dyDescent="0.25">
      <c r="A82" s="24" t="s">
        <v>280</v>
      </c>
      <c r="B82" s="25" t="s">
        <v>286</v>
      </c>
      <c r="C82" s="26" t="s">
        <v>287</v>
      </c>
      <c r="D82" s="42" t="s">
        <v>654</v>
      </c>
      <c r="E82" s="42" t="s">
        <v>654</v>
      </c>
      <c r="F82" s="42" t="s">
        <v>654</v>
      </c>
      <c r="G82" s="42" t="s">
        <v>654</v>
      </c>
      <c r="H82" s="42" t="s">
        <v>654</v>
      </c>
      <c r="I82" s="42" t="s">
        <v>654</v>
      </c>
      <c r="J82" s="42" t="s">
        <v>654</v>
      </c>
      <c r="K82" s="185" t="s">
        <v>170</v>
      </c>
      <c r="L82" s="80" t="s">
        <v>289</v>
      </c>
      <c r="M82" s="84">
        <v>0.6</v>
      </c>
      <c r="N82" s="85" t="s">
        <v>654</v>
      </c>
      <c r="O82" s="251">
        <v>41123</v>
      </c>
      <c r="P82" s="251">
        <v>42139</v>
      </c>
      <c r="Q82" s="97" t="s">
        <v>654</v>
      </c>
      <c r="R82" s="89">
        <v>2015</v>
      </c>
      <c r="S82" s="252">
        <v>644350</v>
      </c>
      <c r="T82" s="91">
        <v>5897603327</v>
      </c>
      <c r="U82" s="91" t="s">
        <v>56</v>
      </c>
      <c r="V82" s="92" t="s">
        <v>57</v>
      </c>
      <c r="W82" s="93" t="s">
        <v>57</v>
      </c>
      <c r="X82" s="94">
        <v>1</v>
      </c>
      <c r="Y82" s="90">
        <v>5897603327</v>
      </c>
      <c r="Z82" s="96">
        <v>9153</v>
      </c>
      <c r="AA82" s="96">
        <v>5492</v>
      </c>
      <c r="AB82" s="425"/>
      <c r="AC82" s="425"/>
      <c r="AD82" s="421"/>
      <c r="AH82" s="247"/>
    </row>
    <row r="83" spans="1:34" ht="99.75" x14ac:dyDescent="0.25">
      <c r="A83" s="4" t="s">
        <v>290</v>
      </c>
      <c r="B83" s="5" t="s">
        <v>291</v>
      </c>
      <c r="C83" s="6" t="s">
        <v>292</v>
      </c>
      <c r="D83" s="21" t="s">
        <v>654</v>
      </c>
      <c r="E83" s="21" t="s">
        <v>654</v>
      </c>
      <c r="F83" s="21" t="s">
        <v>654</v>
      </c>
      <c r="G83" s="21" t="s">
        <v>654</v>
      </c>
      <c r="H83" s="21" t="s">
        <v>654</v>
      </c>
      <c r="I83" s="21" t="s">
        <v>654</v>
      </c>
      <c r="J83" s="21" t="s">
        <v>654</v>
      </c>
      <c r="K83" s="259" t="s">
        <v>685</v>
      </c>
      <c r="L83" s="260" t="s">
        <v>686</v>
      </c>
      <c r="M83" s="261">
        <v>1</v>
      </c>
      <c r="N83" s="262" t="s">
        <v>654</v>
      </c>
      <c r="O83" s="263">
        <v>35886</v>
      </c>
      <c r="P83" s="263">
        <v>36953</v>
      </c>
      <c r="Q83" s="264" t="s">
        <v>654</v>
      </c>
      <c r="R83" s="265">
        <v>2001</v>
      </c>
      <c r="S83" s="266">
        <v>286000</v>
      </c>
      <c r="T83" s="267">
        <v>2216664177</v>
      </c>
      <c r="U83" s="267" t="s">
        <v>56</v>
      </c>
      <c r="V83" s="268" t="s">
        <v>57</v>
      </c>
      <c r="W83" s="269" t="s">
        <v>57</v>
      </c>
      <c r="X83" s="270">
        <v>1</v>
      </c>
      <c r="Y83" s="271">
        <v>2216664177</v>
      </c>
      <c r="Z83" s="272">
        <v>7751</v>
      </c>
      <c r="AA83" s="272">
        <v>7751</v>
      </c>
      <c r="AB83" s="423" t="s">
        <v>654</v>
      </c>
      <c r="AC83" s="423" t="s">
        <v>654</v>
      </c>
      <c r="AD83" s="419" t="s">
        <v>57</v>
      </c>
      <c r="AH83" s="247"/>
    </row>
    <row r="84" spans="1:34" ht="28.5" x14ac:dyDescent="0.25">
      <c r="A84" s="24" t="s">
        <v>290</v>
      </c>
      <c r="B84" s="25" t="s">
        <v>291</v>
      </c>
      <c r="C84" s="26" t="s">
        <v>292</v>
      </c>
      <c r="D84" s="42" t="s">
        <v>654</v>
      </c>
      <c r="E84" s="42" t="s">
        <v>654</v>
      </c>
      <c r="F84" s="42" t="s">
        <v>654</v>
      </c>
      <c r="G84" s="42" t="s">
        <v>654</v>
      </c>
      <c r="H84" s="42" t="s">
        <v>654</v>
      </c>
      <c r="I84" s="42" t="s">
        <v>654</v>
      </c>
      <c r="J84" s="42" t="s">
        <v>654</v>
      </c>
      <c r="K84" s="82" t="s">
        <v>293</v>
      </c>
      <c r="L84" s="80" t="s">
        <v>295</v>
      </c>
      <c r="M84" s="84">
        <v>1</v>
      </c>
      <c r="N84" s="85" t="s">
        <v>654</v>
      </c>
      <c r="O84" s="251">
        <v>37792</v>
      </c>
      <c r="P84" s="251">
        <v>38429</v>
      </c>
      <c r="Q84" s="97" t="s">
        <v>654</v>
      </c>
      <c r="R84" s="89">
        <v>2005</v>
      </c>
      <c r="S84" s="252">
        <v>381500</v>
      </c>
      <c r="T84" s="91">
        <v>1691644728</v>
      </c>
      <c r="U84" s="91" t="s">
        <v>56</v>
      </c>
      <c r="V84" s="92" t="s">
        <v>57</v>
      </c>
      <c r="W84" s="93" t="s">
        <v>57</v>
      </c>
      <c r="X84" s="94">
        <v>1</v>
      </c>
      <c r="Y84" s="90">
        <v>1691644728</v>
      </c>
      <c r="Z84" s="96">
        <v>4434</v>
      </c>
      <c r="AA84" s="96">
        <v>4434</v>
      </c>
      <c r="AB84" s="424"/>
      <c r="AC84" s="424"/>
      <c r="AD84" s="420"/>
      <c r="AH84" s="247"/>
    </row>
    <row r="85" spans="1:34" ht="42.75" x14ac:dyDescent="0.25">
      <c r="A85" s="78" t="s">
        <v>290</v>
      </c>
      <c r="B85" s="79" t="s">
        <v>298</v>
      </c>
      <c r="C85" s="82" t="s">
        <v>299</v>
      </c>
      <c r="D85" s="250" t="s">
        <v>654</v>
      </c>
      <c r="E85" s="250" t="s">
        <v>654</v>
      </c>
      <c r="F85" s="250" t="s">
        <v>654</v>
      </c>
      <c r="G85" s="250" t="s">
        <v>654</v>
      </c>
      <c r="H85" s="250" t="s">
        <v>654</v>
      </c>
      <c r="I85" s="250" t="s">
        <v>654</v>
      </c>
      <c r="J85" s="250" t="s">
        <v>654</v>
      </c>
      <c r="K85" s="82" t="s">
        <v>687</v>
      </c>
      <c r="L85" s="80" t="s">
        <v>301</v>
      </c>
      <c r="M85" s="84">
        <v>0.5</v>
      </c>
      <c r="N85" s="85" t="s">
        <v>654</v>
      </c>
      <c r="O85" s="251">
        <v>38693</v>
      </c>
      <c r="P85" s="251">
        <v>40907</v>
      </c>
      <c r="Q85" s="97" t="s">
        <v>654</v>
      </c>
      <c r="R85" s="89">
        <v>2011</v>
      </c>
      <c r="S85" s="252">
        <v>535600</v>
      </c>
      <c r="T85" s="91">
        <v>1827620.16</v>
      </c>
      <c r="U85" s="91" t="s">
        <v>49</v>
      </c>
      <c r="V85" s="92">
        <v>1.2921</v>
      </c>
      <c r="W85" s="93">
        <v>2361468.0087359999</v>
      </c>
      <c r="X85" s="94">
        <v>1942.7</v>
      </c>
      <c r="Y85" s="90">
        <v>4587623900.5714273</v>
      </c>
      <c r="Z85" s="96">
        <v>8565</v>
      </c>
      <c r="AA85" s="96">
        <v>4283</v>
      </c>
      <c r="AB85" s="424"/>
      <c r="AC85" s="424"/>
      <c r="AD85" s="420"/>
      <c r="AH85" s="247"/>
    </row>
    <row r="86" spans="1:34" ht="57" x14ac:dyDescent="0.25">
      <c r="A86" s="24" t="s">
        <v>290</v>
      </c>
      <c r="B86" s="25" t="s">
        <v>298</v>
      </c>
      <c r="C86" s="26" t="s">
        <v>299</v>
      </c>
      <c r="D86" s="42" t="s">
        <v>654</v>
      </c>
      <c r="E86" s="42" t="s">
        <v>654</v>
      </c>
      <c r="F86" s="42" t="s">
        <v>654</v>
      </c>
      <c r="G86" s="42" t="s">
        <v>654</v>
      </c>
      <c r="H86" s="42" t="s">
        <v>654</v>
      </c>
      <c r="I86" s="42" t="s">
        <v>654</v>
      </c>
      <c r="J86" s="42" t="s">
        <v>654</v>
      </c>
      <c r="K86" s="185" t="s">
        <v>687</v>
      </c>
      <c r="L86" s="80" t="s">
        <v>688</v>
      </c>
      <c r="M86" s="84">
        <v>0.5</v>
      </c>
      <c r="N86" s="85" t="s">
        <v>654</v>
      </c>
      <c r="O86" s="251">
        <v>38811</v>
      </c>
      <c r="P86" s="251">
        <v>39792</v>
      </c>
      <c r="Q86" s="97" t="s">
        <v>654</v>
      </c>
      <c r="R86" s="89">
        <v>2008</v>
      </c>
      <c r="S86" s="252">
        <v>461500</v>
      </c>
      <c r="T86" s="91">
        <v>1072506.71</v>
      </c>
      <c r="U86" s="91" t="s">
        <v>49</v>
      </c>
      <c r="V86" s="92">
        <v>1.2889999999999999</v>
      </c>
      <c r="W86" s="93">
        <v>1382461.1491899998</v>
      </c>
      <c r="X86" s="94">
        <v>2311.6999999999998</v>
      </c>
      <c r="Y86" s="90">
        <v>3195835438.5825224</v>
      </c>
      <c r="Z86" s="96">
        <v>6925</v>
      </c>
      <c r="AA86" s="96">
        <v>3463</v>
      </c>
      <c r="AB86" s="425"/>
      <c r="AC86" s="425"/>
      <c r="AD86" s="421"/>
      <c r="AH86" s="247"/>
    </row>
    <row r="87" spans="1:34" ht="85.5" x14ac:dyDescent="0.25">
      <c r="A87" s="4" t="s">
        <v>302</v>
      </c>
      <c r="B87" s="5" t="s">
        <v>303</v>
      </c>
      <c r="C87" s="6" t="s">
        <v>304</v>
      </c>
      <c r="D87" s="21" t="s">
        <v>654</v>
      </c>
      <c r="E87" s="21" t="s">
        <v>654</v>
      </c>
      <c r="F87" s="21" t="s">
        <v>654</v>
      </c>
      <c r="G87" s="21" t="s">
        <v>654</v>
      </c>
      <c r="H87" s="21" t="s">
        <v>654</v>
      </c>
      <c r="I87" s="21" t="s">
        <v>654</v>
      </c>
      <c r="J87" s="21" t="s">
        <v>654</v>
      </c>
      <c r="K87" s="259" t="s">
        <v>305</v>
      </c>
      <c r="L87" s="260" t="s">
        <v>307</v>
      </c>
      <c r="M87" s="261">
        <v>1</v>
      </c>
      <c r="N87" s="262" t="s">
        <v>654</v>
      </c>
      <c r="O87" s="263">
        <v>39839</v>
      </c>
      <c r="P87" s="263">
        <v>40339</v>
      </c>
      <c r="Q87" s="264" t="s">
        <v>654</v>
      </c>
      <c r="R87" s="265">
        <v>2010</v>
      </c>
      <c r="S87" s="266">
        <v>515000</v>
      </c>
      <c r="T87" s="267">
        <v>864969.84</v>
      </c>
      <c r="U87" s="267" t="s">
        <v>49</v>
      </c>
      <c r="V87" s="268">
        <v>1.1989000000000001</v>
      </c>
      <c r="W87" s="269">
        <v>1037012.3411760001</v>
      </c>
      <c r="X87" s="270">
        <v>1943.41</v>
      </c>
      <c r="Y87" s="271">
        <v>2015340153.9648504</v>
      </c>
      <c r="Z87" s="272">
        <v>3913</v>
      </c>
      <c r="AA87" s="272">
        <v>3913</v>
      </c>
      <c r="AB87" s="423" t="s">
        <v>654</v>
      </c>
      <c r="AC87" s="423" t="s">
        <v>654</v>
      </c>
      <c r="AD87" s="419" t="s">
        <v>57</v>
      </c>
      <c r="AH87" s="247"/>
    </row>
    <row r="88" spans="1:34" ht="114" x14ac:dyDescent="0.25">
      <c r="A88" s="24" t="s">
        <v>302</v>
      </c>
      <c r="B88" s="25" t="s">
        <v>303</v>
      </c>
      <c r="C88" s="26" t="s">
        <v>304</v>
      </c>
      <c r="D88" s="42" t="s">
        <v>654</v>
      </c>
      <c r="E88" s="42" t="s">
        <v>654</v>
      </c>
      <c r="F88" s="42" t="s">
        <v>654</v>
      </c>
      <c r="G88" s="42" t="s">
        <v>654</v>
      </c>
      <c r="H88" s="42" t="s">
        <v>654</v>
      </c>
      <c r="I88" s="42" t="s">
        <v>654</v>
      </c>
      <c r="J88" s="42" t="s">
        <v>654</v>
      </c>
      <c r="K88" s="82" t="s">
        <v>305</v>
      </c>
      <c r="L88" s="80" t="s">
        <v>309</v>
      </c>
      <c r="M88" s="84">
        <v>1</v>
      </c>
      <c r="N88" s="85" t="s">
        <v>654</v>
      </c>
      <c r="O88" s="251">
        <v>37572</v>
      </c>
      <c r="P88" s="251">
        <v>38330</v>
      </c>
      <c r="Q88" s="97" t="s">
        <v>654</v>
      </c>
      <c r="R88" s="89">
        <v>2004</v>
      </c>
      <c r="S88" s="252">
        <v>358000</v>
      </c>
      <c r="T88" s="91">
        <v>610050.4</v>
      </c>
      <c r="U88" s="91" t="s">
        <v>49</v>
      </c>
      <c r="V88" s="92">
        <v>1.3329</v>
      </c>
      <c r="W88" s="93">
        <v>813136.17816000001</v>
      </c>
      <c r="X88" s="94">
        <v>2455.12</v>
      </c>
      <c r="Y88" s="90">
        <v>1996346893.724179</v>
      </c>
      <c r="Z88" s="96">
        <v>5576</v>
      </c>
      <c r="AA88" s="96">
        <v>5576</v>
      </c>
      <c r="AB88" s="424"/>
      <c r="AC88" s="424"/>
      <c r="AD88" s="420"/>
      <c r="AH88" s="247"/>
    </row>
    <row r="89" spans="1:34" ht="242.25" x14ac:dyDescent="0.25">
      <c r="A89" s="78" t="s">
        <v>302</v>
      </c>
      <c r="B89" s="79" t="s">
        <v>310</v>
      </c>
      <c r="C89" s="82" t="s">
        <v>311</v>
      </c>
      <c r="D89" s="250" t="s">
        <v>654</v>
      </c>
      <c r="E89" s="250" t="s">
        <v>654</v>
      </c>
      <c r="F89" s="250" t="s">
        <v>654</v>
      </c>
      <c r="G89" s="250" t="s">
        <v>654</v>
      </c>
      <c r="H89" s="250" t="s">
        <v>654</v>
      </c>
      <c r="I89" s="250" t="s">
        <v>654</v>
      </c>
      <c r="J89" s="250" t="s">
        <v>654</v>
      </c>
      <c r="K89" s="82" t="s">
        <v>278</v>
      </c>
      <c r="L89" s="80" t="s">
        <v>312</v>
      </c>
      <c r="M89" s="84">
        <v>0.45</v>
      </c>
      <c r="N89" s="85" t="s">
        <v>654</v>
      </c>
      <c r="O89" s="251">
        <v>40954</v>
      </c>
      <c r="P89" s="251">
        <v>42154</v>
      </c>
      <c r="Q89" s="97" t="s">
        <v>654</v>
      </c>
      <c r="R89" s="89">
        <v>2015</v>
      </c>
      <c r="S89" s="252">
        <v>644350</v>
      </c>
      <c r="T89" s="91">
        <v>5903754241</v>
      </c>
      <c r="U89" s="91" t="s">
        <v>56</v>
      </c>
      <c r="V89" s="92" t="s">
        <v>57</v>
      </c>
      <c r="W89" s="93" t="s">
        <v>57</v>
      </c>
      <c r="X89" s="94">
        <v>1</v>
      </c>
      <c r="Y89" s="90">
        <v>5903754241</v>
      </c>
      <c r="Z89" s="96">
        <v>9162</v>
      </c>
      <c r="AA89" s="96">
        <v>4123</v>
      </c>
      <c r="AB89" s="424"/>
      <c r="AC89" s="424"/>
      <c r="AD89" s="420"/>
      <c r="AH89" s="247"/>
    </row>
    <row r="90" spans="1:34" ht="71.25" x14ac:dyDescent="0.25">
      <c r="A90" s="24" t="s">
        <v>302</v>
      </c>
      <c r="B90" s="25" t="s">
        <v>310</v>
      </c>
      <c r="C90" s="26" t="s">
        <v>311</v>
      </c>
      <c r="D90" s="42" t="s">
        <v>654</v>
      </c>
      <c r="E90" s="42" t="s">
        <v>654</v>
      </c>
      <c r="F90" s="42" t="s">
        <v>654</v>
      </c>
      <c r="G90" s="42" t="s">
        <v>654</v>
      </c>
      <c r="H90" s="42" t="s">
        <v>654</v>
      </c>
      <c r="I90" s="42" t="s">
        <v>654</v>
      </c>
      <c r="J90" s="42" t="s">
        <v>654</v>
      </c>
      <c r="K90" s="185" t="s">
        <v>278</v>
      </c>
      <c r="L90" s="80" t="s">
        <v>313</v>
      </c>
      <c r="M90" s="84">
        <v>0.6</v>
      </c>
      <c r="N90" s="85" t="s">
        <v>654</v>
      </c>
      <c r="O90" s="251">
        <v>40000</v>
      </c>
      <c r="P90" s="251">
        <v>42055</v>
      </c>
      <c r="Q90" s="97" t="s">
        <v>654</v>
      </c>
      <c r="R90" s="89">
        <v>2015</v>
      </c>
      <c r="S90" s="252">
        <v>644350</v>
      </c>
      <c r="T90" s="91">
        <v>5723435674</v>
      </c>
      <c r="U90" s="91" t="s">
        <v>56</v>
      </c>
      <c r="V90" s="92" t="s">
        <v>57</v>
      </c>
      <c r="W90" s="93" t="s">
        <v>57</v>
      </c>
      <c r="X90" s="94">
        <v>1</v>
      </c>
      <c r="Y90" s="90">
        <v>5723435674</v>
      </c>
      <c r="Z90" s="96">
        <v>8882</v>
      </c>
      <c r="AA90" s="96">
        <v>5329</v>
      </c>
      <c r="AB90" s="425"/>
      <c r="AC90" s="425"/>
      <c r="AD90" s="421"/>
      <c r="AH90" s="247"/>
    </row>
    <row r="91" spans="1:34" ht="42.75" x14ac:dyDescent="0.25">
      <c r="A91" s="4" t="s">
        <v>314</v>
      </c>
      <c r="B91" s="5" t="s">
        <v>315</v>
      </c>
      <c r="C91" s="6" t="s">
        <v>316</v>
      </c>
      <c r="D91" s="21" t="s">
        <v>654</v>
      </c>
      <c r="E91" s="21" t="s">
        <v>654</v>
      </c>
      <c r="F91" s="21" t="s">
        <v>318</v>
      </c>
      <c r="G91" s="21" t="s">
        <v>318</v>
      </c>
      <c r="H91" s="21" t="s">
        <v>318</v>
      </c>
      <c r="I91" s="21" t="s">
        <v>318</v>
      </c>
      <c r="J91" s="21" t="s">
        <v>318</v>
      </c>
      <c r="K91" s="259" t="s">
        <v>47</v>
      </c>
      <c r="L91" s="260" t="s">
        <v>319</v>
      </c>
      <c r="M91" s="261">
        <v>1</v>
      </c>
      <c r="N91" s="262" t="s">
        <v>654</v>
      </c>
      <c r="O91" s="263">
        <v>38661</v>
      </c>
      <c r="P91" s="263">
        <v>40122</v>
      </c>
      <c r="Q91" s="264" t="s">
        <v>654</v>
      </c>
      <c r="R91" s="265">
        <v>2009</v>
      </c>
      <c r="S91" s="266">
        <v>496900</v>
      </c>
      <c r="T91" s="267">
        <v>949157.05</v>
      </c>
      <c r="U91" s="267" t="s">
        <v>49</v>
      </c>
      <c r="V91" s="268">
        <v>1.4767999999999999</v>
      </c>
      <c r="W91" s="269">
        <v>1401715.1314399999</v>
      </c>
      <c r="X91" s="270">
        <v>1963.7</v>
      </c>
      <c r="Y91" s="271">
        <v>2752548003.6087279</v>
      </c>
      <c r="Z91" s="272">
        <v>5539</v>
      </c>
      <c r="AA91" s="272">
        <v>5539</v>
      </c>
      <c r="AB91" s="423" t="s">
        <v>654</v>
      </c>
      <c r="AC91" s="423" t="s">
        <v>654</v>
      </c>
      <c r="AD91" s="419" t="s">
        <v>57</v>
      </c>
      <c r="AH91" s="247"/>
    </row>
    <row r="92" spans="1:34" ht="42.75" x14ac:dyDescent="0.25">
      <c r="A92" s="24" t="s">
        <v>314</v>
      </c>
      <c r="B92" s="25" t="s">
        <v>315</v>
      </c>
      <c r="C92" s="26" t="s">
        <v>316</v>
      </c>
      <c r="D92" s="42" t="s">
        <v>654</v>
      </c>
      <c r="E92" s="42" t="s">
        <v>654</v>
      </c>
      <c r="F92" s="42" t="s">
        <v>318</v>
      </c>
      <c r="G92" s="42" t="s">
        <v>318</v>
      </c>
      <c r="H92" s="42" t="s">
        <v>318</v>
      </c>
      <c r="I92" s="42" t="s">
        <v>318</v>
      </c>
      <c r="J92" s="42" t="s">
        <v>318</v>
      </c>
      <c r="K92" s="82" t="s">
        <v>47</v>
      </c>
      <c r="L92" s="80" t="s">
        <v>320</v>
      </c>
      <c r="M92" s="84">
        <v>1</v>
      </c>
      <c r="N92" s="85" t="s">
        <v>654</v>
      </c>
      <c r="O92" s="251">
        <v>38296</v>
      </c>
      <c r="P92" s="251">
        <v>39360</v>
      </c>
      <c r="Q92" s="97" t="s">
        <v>654</v>
      </c>
      <c r="R92" s="89">
        <v>2007</v>
      </c>
      <c r="S92" s="252">
        <v>433700</v>
      </c>
      <c r="T92" s="91">
        <v>1248500.53</v>
      </c>
      <c r="U92" s="91" t="s">
        <v>49</v>
      </c>
      <c r="V92" s="92">
        <v>1.4106000000000001</v>
      </c>
      <c r="W92" s="93">
        <v>1761134.8476180001</v>
      </c>
      <c r="X92" s="94">
        <v>2018.45</v>
      </c>
      <c r="Y92" s="90">
        <v>3554762633.1745524</v>
      </c>
      <c r="Z92" s="96">
        <v>8196</v>
      </c>
      <c r="AA92" s="96">
        <v>8196</v>
      </c>
      <c r="AB92" s="424"/>
      <c r="AC92" s="424"/>
      <c r="AD92" s="420"/>
      <c r="AH92" s="247"/>
    </row>
    <row r="93" spans="1:34" ht="42.75" x14ac:dyDescent="0.25">
      <c r="A93" s="78" t="s">
        <v>314</v>
      </c>
      <c r="B93" s="79" t="s">
        <v>315</v>
      </c>
      <c r="C93" s="82" t="s">
        <v>316</v>
      </c>
      <c r="D93" s="250" t="s">
        <v>654</v>
      </c>
      <c r="E93" s="250" t="s">
        <v>654</v>
      </c>
      <c r="F93" s="250" t="s">
        <v>318</v>
      </c>
      <c r="G93" s="250" t="s">
        <v>318</v>
      </c>
      <c r="H93" s="250" t="s">
        <v>318</v>
      </c>
      <c r="I93" s="250" t="s">
        <v>318</v>
      </c>
      <c r="J93" s="250" t="s">
        <v>318</v>
      </c>
      <c r="K93" s="82" t="s">
        <v>47</v>
      </c>
      <c r="L93" s="80" t="s">
        <v>317</v>
      </c>
      <c r="M93" s="84">
        <v>0.5</v>
      </c>
      <c r="N93" s="85" t="s">
        <v>654</v>
      </c>
      <c r="O93" s="251">
        <v>38864</v>
      </c>
      <c r="P93" s="251">
        <v>40052</v>
      </c>
      <c r="Q93" s="97" t="s">
        <v>654</v>
      </c>
      <c r="R93" s="89">
        <v>2009</v>
      </c>
      <c r="S93" s="252">
        <v>496900</v>
      </c>
      <c r="T93" s="91">
        <v>1298619.92</v>
      </c>
      <c r="U93" s="91" t="s">
        <v>49</v>
      </c>
      <c r="V93" s="92">
        <v>1.4278999999999999</v>
      </c>
      <c r="W93" s="93">
        <v>1854299.3837679997</v>
      </c>
      <c r="X93" s="94">
        <v>2044.79</v>
      </c>
      <c r="Y93" s="90">
        <v>3791652836.934968</v>
      </c>
      <c r="Z93" s="96">
        <v>7631</v>
      </c>
      <c r="AA93" s="96">
        <v>3816</v>
      </c>
      <c r="AB93" s="424"/>
      <c r="AC93" s="424"/>
      <c r="AD93" s="420"/>
      <c r="AH93" s="247"/>
    </row>
    <row r="94" spans="1:34" ht="242.25" x14ac:dyDescent="0.25">
      <c r="A94" s="24" t="s">
        <v>314</v>
      </c>
      <c r="B94" s="25" t="s">
        <v>322</v>
      </c>
      <c r="C94" s="26" t="s">
        <v>323</v>
      </c>
      <c r="D94" s="42" t="s">
        <v>654</v>
      </c>
      <c r="E94" s="42" t="s">
        <v>654</v>
      </c>
      <c r="F94" s="42" t="s">
        <v>318</v>
      </c>
      <c r="G94" s="42" t="s">
        <v>318</v>
      </c>
      <c r="H94" s="42" t="s">
        <v>318</v>
      </c>
      <c r="I94" s="42" t="s">
        <v>318</v>
      </c>
      <c r="J94" s="42" t="s">
        <v>318</v>
      </c>
      <c r="K94" s="185" t="s">
        <v>278</v>
      </c>
      <c r="L94" s="80" t="s">
        <v>312</v>
      </c>
      <c r="M94" s="84">
        <v>0.25</v>
      </c>
      <c r="N94" s="85" t="s">
        <v>654</v>
      </c>
      <c r="O94" s="251">
        <v>40954</v>
      </c>
      <c r="P94" s="251">
        <v>42154</v>
      </c>
      <c r="Q94" s="97" t="s">
        <v>654</v>
      </c>
      <c r="R94" s="89">
        <v>2015</v>
      </c>
      <c r="S94" s="252">
        <v>644350</v>
      </c>
      <c r="T94" s="91">
        <v>5903754241</v>
      </c>
      <c r="U94" s="91" t="s">
        <v>56</v>
      </c>
      <c r="V94" s="92" t="s">
        <v>57</v>
      </c>
      <c r="W94" s="93" t="s">
        <v>57</v>
      </c>
      <c r="X94" s="94">
        <v>1</v>
      </c>
      <c r="Y94" s="90">
        <v>5903754241</v>
      </c>
      <c r="Z94" s="96">
        <v>9162</v>
      </c>
      <c r="AA94" s="96">
        <v>2291</v>
      </c>
      <c r="AB94" s="425"/>
      <c r="AC94" s="425"/>
      <c r="AD94" s="421"/>
      <c r="AH94" s="247"/>
    </row>
    <row r="95" spans="1:34" ht="57" x14ac:dyDescent="0.25">
      <c r="A95" s="4" t="s">
        <v>325</v>
      </c>
      <c r="B95" s="5" t="s">
        <v>326</v>
      </c>
      <c r="C95" s="6" t="s">
        <v>327</v>
      </c>
      <c r="D95" s="21" t="s">
        <v>318</v>
      </c>
      <c r="E95" s="21" t="s">
        <v>654</v>
      </c>
      <c r="F95" s="21" t="s">
        <v>318</v>
      </c>
      <c r="G95" s="21" t="s">
        <v>318</v>
      </c>
      <c r="H95" s="21" t="s">
        <v>318</v>
      </c>
      <c r="I95" s="21" t="s">
        <v>318</v>
      </c>
      <c r="J95" s="21" t="s">
        <v>318</v>
      </c>
      <c r="K95" s="259" t="s">
        <v>328</v>
      </c>
      <c r="L95" s="260" t="s">
        <v>329</v>
      </c>
      <c r="M95" s="261">
        <v>1</v>
      </c>
      <c r="N95" s="262" t="s">
        <v>654</v>
      </c>
      <c r="O95" s="263">
        <v>37120</v>
      </c>
      <c r="P95" s="263">
        <v>37946</v>
      </c>
      <c r="Q95" s="264" t="s">
        <v>654</v>
      </c>
      <c r="R95" s="265">
        <v>2003</v>
      </c>
      <c r="S95" s="266">
        <v>332000</v>
      </c>
      <c r="T95" s="267">
        <v>327671.8</v>
      </c>
      <c r="U95" s="267" t="s">
        <v>49</v>
      </c>
      <c r="V95" s="268">
        <v>1.1911</v>
      </c>
      <c r="W95" s="269">
        <v>390289.88098000002</v>
      </c>
      <c r="X95" s="270">
        <v>2831.1</v>
      </c>
      <c r="Y95" s="271">
        <v>1104949682.0424781</v>
      </c>
      <c r="Z95" s="272">
        <v>3328</v>
      </c>
      <c r="AA95" s="272">
        <v>3328</v>
      </c>
      <c r="AB95" s="423" t="s">
        <v>654</v>
      </c>
      <c r="AC95" s="423" t="s">
        <v>654</v>
      </c>
      <c r="AD95" s="419" t="s">
        <v>57</v>
      </c>
      <c r="AH95" s="247"/>
    </row>
    <row r="96" spans="1:34" ht="99.75" x14ac:dyDescent="0.25">
      <c r="A96" s="24" t="s">
        <v>325</v>
      </c>
      <c r="B96" s="25" t="s">
        <v>333</v>
      </c>
      <c r="C96" s="26" t="s">
        <v>334</v>
      </c>
      <c r="D96" s="42" t="s">
        <v>318</v>
      </c>
      <c r="E96" s="42" t="s">
        <v>654</v>
      </c>
      <c r="F96" s="42" t="s">
        <v>318</v>
      </c>
      <c r="G96" s="42" t="s">
        <v>318</v>
      </c>
      <c r="H96" s="42" t="s">
        <v>318</v>
      </c>
      <c r="I96" s="42" t="s">
        <v>318</v>
      </c>
      <c r="J96" s="42" t="s">
        <v>318</v>
      </c>
      <c r="K96" s="82" t="s">
        <v>170</v>
      </c>
      <c r="L96" s="80" t="s">
        <v>335</v>
      </c>
      <c r="M96" s="84">
        <v>0.75</v>
      </c>
      <c r="N96" s="85" t="s">
        <v>654</v>
      </c>
      <c r="O96" s="251">
        <v>38674</v>
      </c>
      <c r="P96" s="251">
        <v>39629</v>
      </c>
      <c r="Q96" s="97" t="s">
        <v>654</v>
      </c>
      <c r="R96" s="89">
        <v>2008</v>
      </c>
      <c r="S96" s="252">
        <v>461500</v>
      </c>
      <c r="T96" s="91">
        <v>1507760911</v>
      </c>
      <c r="U96" s="91" t="s">
        <v>56</v>
      </c>
      <c r="V96" s="92" t="s">
        <v>57</v>
      </c>
      <c r="W96" s="93" t="s">
        <v>57</v>
      </c>
      <c r="X96" s="94">
        <v>1</v>
      </c>
      <c r="Y96" s="90">
        <v>1507760911</v>
      </c>
      <c r="Z96" s="96">
        <v>3267</v>
      </c>
      <c r="AA96" s="96">
        <v>2450</v>
      </c>
      <c r="AB96" s="424"/>
      <c r="AC96" s="424"/>
      <c r="AD96" s="420"/>
      <c r="AH96" s="247"/>
    </row>
    <row r="97" spans="1:34" ht="114" x14ac:dyDescent="0.25">
      <c r="A97" s="78" t="s">
        <v>325</v>
      </c>
      <c r="B97" s="79" t="s">
        <v>333</v>
      </c>
      <c r="C97" s="82" t="s">
        <v>334</v>
      </c>
      <c r="D97" s="250" t="s">
        <v>318</v>
      </c>
      <c r="E97" s="250" t="s">
        <v>654</v>
      </c>
      <c r="F97" s="250" t="s">
        <v>318</v>
      </c>
      <c r="G97" s="250" t="s">
        <v>318</v>
      </c>
      <c r="H97" s="250" t="s">
        <v>318</v>
      </c>
      <c r="I97" s="250" t="s">
        <v>318</v>
      </c>
      <c r="J97" s="250" t="s">
        <v>318</v>
      </c>
      <c r="K97" s="82" t="s">
        <v>170</v>
      </c>
      <c r="L97" s="80" t="s">
        <v>336</v>
      </c>
      <c r="M97" s="84">
        <v>0.75</v>
      </c>
      <c r="N97" s="85" t="s">
        <v>654</v>
      </c>
      <c r="O97" s="251">
        <v>38680</v>
      </c>
      <c r="P97" s="251">
        <v>39521</v>
      </c>
      <c r="Q97" s="97" t="s">
        <v>654</v>
      </c>
      <c r="R97" s="89">
        <v>2008</v>
      </c>
      <c r="S97" s="252">
        <v>461500</v>
      </c>
      <c r="T97" s="91">
        <v>1490185253</v>
      </c>
      <c r="U97" s="91" t="s">
        <v>56</v>
      </c>
      <c r="V97" s="92" t="s">
        <v>57</v>
      </c>
      <c r="W97" s="93" t="s">
        <v>57</v>
      </c>
      <c r="X97" s="94">
        <v>1</v>
      </c>
      <c r="Y97" s="90">
        <v>1490185253</v>
      </c>
      <c r="Z97" s="96">
        <v>3229</v>
      </c>
      <c r="AA97" s="96">
        <v>2422</v>
      </c>
      <c r="AB97" s="424"/>
      <c r="AC97" s="424"/>
      <c r="AD97" s="420"/>
      <c r="AH97" s="247"/>
    </row>
    <row r="98" spans="1:34" ht="71.25" x14ac:dyDescent="0.25">
      <c r="A98" s="24" t="s">
        <v>325</v>
      </c>
      <c r="B98" s="25" t="s">
        <v>337</v>
      </c>
      <c r="C98" s="26" t="s">
        <v>338</v>
      </c>
      <c r="D98" s="42" t="s">
        <v>318</v>
      </c>
      <c r="E98" s="42" t="s">
        <v>654</v>
      </c>
      <c r="F98" s="42" t="s">
        <v>318</v>
      </c>
      <c r="G98" s="42" t="s">
        <v>318</v>
      </c>
      <c r="H98" s="42" t="s">
        <v>318</v>
      </c>
      <c r="I98" s="42" t="s">
        <v>318</v>
      </c>
      <c r="J98" s="42" t="s">
        <v>318</v>
      </c>
      <c r="K98" s="185" t="s">
        <v>72</v>
      </c>
      <c r="L98" s="80" t="s">
        <v>339</v>
      </c>
      <c r="M98" s="84">
        <v>0.2</v>
      </c>
      <c r="N98" s="85" t="s">
        <v>654</v>
      </c>
      <c r="O98" s="251">
        <v>40000</v>
      </c>
      <c r="P98" s="251">
        <v>42135</v>
      </c>
      <c r="Q98" s="97" t="s">
        <v>654</v>
      </c>
      <c r="R98" s="89">
        <v>2015</v>
      </c>
      <c r="S98" s="252">
        <v>644350</v>
      </c>
      <c r="T98" s="91">
        <v>5705537122</v>
      </c>
      <c r="U98" s="91" t="s">
        <v>56</v>
      </c>
      <c r="V98" s="92" t="s">
        <v>57</v>
      </c>
      <c r="W98" s="93" t="s">
        <v>57</v>
      </c>
      <c r="X98" s="94">
        <v>1</v>
      </c>
      <c r="Y98" s="90">
        <v>5705537122</v>
      </c>
      <c r="Z98" s="96">
        <v>8855</v>
      </c>
      <c r="AA98" s="96">
        <v>1771</v>
      </c>
      <c r="AB98" s="425"/>
      <c r="AC98" s="425"/>
      <c r="AD98" s="421"/>
      <c r="AH98" s="247"/>
    </row>
    <row r="99" spans="1:34" ht="85.5" x14ac:dyDescent="0.25">
      <c r="A99" s="4" t="s">
        <v>340</v>
      </c>
      <c r="B99" s="5" t="s">
        <v>341</v>
      </c>
      <c r="C99" s="6" t="s">
        <v>342</v>
      </c>
      <c r="D99" s="21" t="s">
        <v>654</v>
      </c>
      <c r="E99" s="21" t="s">
        <v>654</v>
      </c>
      <c r="F99" s="21" t="s">
        <v>654</v>
      </c>
      <c r="G99" s="21" t="s">
        <v>654</v>
      </c>
      <c r="H99" s="21" t="s">
        <v>654</v>
      </c>
      <c r="I99" s="21" t="s">
        <v>654</v>
      </c>
      <c r="J99" s="21" t="s">
        <v>654</v>
      </c>
      <c r="K99" s="259" t="s">
        <v>86</v>
      </c>
      <c r="L99" s="260" t="s">
        <v>343</v>
      </c>
      <c r="M99" s="261">
        <v>0.7</v>
      </c>
      <c r="N99" s="262" t="s">
        <v>654</v>
      </c>
      <c r="O99" s="263">
        <v>39615</v>
      </c>
      <c r="P99" s="263">
        <v>41502</v>
      </c>
      <c r="Q99" s="264" t="s">
        <v>654</v>
      </c>
      <c r="R99" s="265">
        <v>2013</v>
      </c>
      <c r="S99" s="266">
        <v>589500</v>
      </c>
      <c r="T99" s="267">
        <v>28736581560</v>
      </c>
      <c r="U99" s="267" t="s">
        <v>56</v>
      </c>
      <c r="V99" s="268" t="s">
        <v>57</v>
      </c>
      <c r="W99" s="269" t="s">
        <v>57</v>
      </c>
      <c r="X99" s="270">
        <v>1</v>
      </c>
      <c r="Y99" s="271">
        <v>28736581560</v>
      </c>
      <c r="Z99" s="272">
        <v>48747</v>
      </c>
      <c r="AA99" s="272">
        <v>34123</v>
      </c>
      <c r="AB99" s="423" t="s">
        <v>654</v>
      </c>
      <c r="AC99" s="423" t="s">
        <v>654</v>
      </c>
      <c r="AD99" s="419" t="s">
        <v>57</v>
      </c>
      <c r="AH99" s="247"/>
    </row>
    <row r="100" spans="1:34" ht="114" x14ac:dyDescent="0.25">
      <c r="A100" s="24" t="s">
        <v>340</v>
      </c>
      <c r="B100" s="25" t="s">
        <v>341</v>
      </c>
      <c r="C100" s="26" t="s">
        <v>342</v>
      </c>
      <c r="D100" s="42" t="s">
        <v>654</v>
      </c>
      <c r="E100" s="42" t="s">
        <v>654</v>
      </c>
      <c r="F100" s="42" t="s">
        <v>654</v>
      </c>
      <c r="G100" s="42" t="s">
        <v>654</v>
      </c>
      <c r="H100" s="42" t="s">
        <v>654</v>
      </c>
      <c r="I100" s="42" t="s">
        <v>654</v>
      </c>
      <c r="J100" s="42" t="s">
        <v>654</v>
      </c>
      <c r="K100" s="82" t="s">
        <v>124</v>
      </c>
      <c r="L100" s="80" t="s">
        <v>689</v>
      </c>
      <c r="M100" s="84">
        <v>0.4</v>
      </c>
      <c r="N100" s="85" t="s">
        <v>654</v>
      </c>
      <c r="O100" s="251">
        <v>40567</v>
      </c>
      <c r="P100" s="251">
        <v>42151</v>
      </c>
      <c r="Q100" s="97" t="s">
        <v>654</v>
      </c>
      <c r="R100" s="89">
        <v>2015</v>
      </c>
      <c r="S100" s="252">
        <v>644350</v>
      </c>
      <c r="T100" s="91">
        <v>39239865014</v>
      </c>
      <c r="U100" s="91" t="s">
        <v>56</v>
      </c>
      <c r="V100" s="92" t="s">
        <v>57</v>
      </c>
      <c r="W100" s="93" t="s">
        <v>57</v>
      </c>
      <c r="X100" s="94">
        <v>1</v>
      </c>
      <c r="Y100" s="90">
        <v>39239865014</v>
      </c>
      <c r="Z100" s="96">
        <v>60898</v>
      </c>
      <c r="AA100" s="96">
        <v>24359</v>
      </c>
      <c r="AB100" s="424"/>
      <c r="AC100" s="424"/>
      <c r="AD100" s="420"/>
      <c r="AH100" s="247"/>
    </row>
    <row r="101" spans="1:34" ht="42.75" x14ac:dyDescent="0.25">
      <c r="A101" s="78" t="s">
        <v>340</v>
      </c>
      <c r="B101" s="79" t="s">
        <v>341</v>
      </c>
      <c r="C101" s="82" t="s">
        <v>342</v>
      </c>
      <c r="D101" s="250" t="s">
        <v>654</v>
      </c>
      <c r="E101" s="250" t="s">
        <v>654</v>
      </c>
      <c r="F101" s="250" t="s">
        <v>654</v>
      </c>
      <c r="G101" s="250" t="s">
        <v>654</v>
      </c>
      <c r="H101" s="250" t="s">
        <v>654</v>
      </c>
      <c r="I101" s="250" t="s">
        <v>654</v>
      </c>
      <c r="J101" s="250" t="s">
        <v>654</v>
      </c>
      <c r="K101" s="82" t="s">
        <v>86</v>
      </c>
      <c r="L101" s="80" t="s">
        <v>690</v>
      </c>
      <c r="M101" s="84">
        <v>0.7</v>
      </c>
      <c r="N101" s="85" t="s">
        <v>654</v>
      </c>
      <c r="O101" s="251">
        <v>40931</v>
      </c>
      <c r="P101" s="251">
        <v>41477</v>
      </c>
      <c r="Q101" s="97" t="s">
        <v>654</v>
      </c>
      <c r="R101" s="89">
        <v>2013</v>
      </c>
      <c r="S101" s="252">
        <v>589500</v>
      </c>
      <c r="T101" s="91">
        <v>2658239884</v>
      </c>
      <c r="U101" s="91" t="s">
        <v>56</v>
      </c>
      <c r="V101" s="92" t="s">
        <v>57</v>
      </c>
      <c r="W101" s="93" t="s">
        <v>57</v>
      </c>
      <c r="X101" s="94">
        <v>1</v>
      </c>
      <c r="Y101" s="90">
        <v>2658239884</v>
      </c>
      <c r="Z101" s="96">
        <v>4509</v>
      </c>
      <c r="AA101" s="96">
        <v>3156</v>
      </c>
      <c r="AB101" s="424"/>
      <c r="AC101" s="424"/>
      <c r="AD101" s="420"/>
      <c r="AH101" s="247"/>
    </row>
    <row r="102" spans="1:34" ht="57" x14ac:dyDescent="0.25">
      <c r="A102" s="24" t="s">
        <v>340</v>
      </c>
      <c r="B102" s="25" t="s">
        <v>341</v>
      </c>
      <c r="C102" s="26" t="s">
        <v>342</v>
      </c>
      <c r="D102" s="42" t="s">
        <v>654</v>
      </c>
      <c r="E102" s="42" t="s">
        <v>654</v>
      </c>
      <c r="F102" s="42" t="s">
        <v>654</v>
      </c>
      <c r="G102" s="42" t="s">
        <v>654</v>
      </c>
      <c r="H102" s="42" t="s">
        <v>654</v>
      </c>
      <c r="I102" s="42" t="s">
        <v>654</v>
      </c>
      <c r="J102" s="42" t="s">
        <v>654</v>
      </c>
      <c r="K102" s="185" t="s">
        <v>65</v>
      </c>
      <c r="L102" s="80" t="s">
        <v>691</v>
      </c>
      <c r="M102" s="84">
        <v>0.55000000000000004</v>
      </c>
      <c r="N102" s="85" t="s">
        <v>654</v>
      </c>
      <c r="O102" s="251">
        <v>39856</v>
      </c>
      <c r="P102" s="251">
        <v>40979</v>
      </c>
      <c r="Q102" s="97" t="s">
        <v>654</v>
      </c>
      <c r="R102" s="89">
        <v>2012</v>
      </c>
      <c r="S102" s="252">
        <v>566700</v>
      </c>
      <c r="T102" s="91">
        <v>3791456528</v>
      </c>
      <c r="U102" s="91" t="s">
        <v>56</v>
      </c>
      <c r="V102" s="92" t="s">
        <v>57</v>
      </c>
      <c r="W102" s="93" t="s">
        <v>57</v>
      </c>
      <c r="X102" s="94">
        <v>1</v>
      </c>
      <c r="Y102" s="90">
        <v>3791456528</v>
      </c>
      <c r="Z102" s="96">
        <v>6690</v>
      </c>
      <c r="AA102" s="96">
        <v>3680</v>
      </c>
      <c r="AB102" s="425"/>
      <c r="AC102" s="425"/>
      <c r="AD102" s="421"/>
      <c r="AH102" s="247"/>
    </row>
    <row r="103" spans="1:34" ht="114" x14ac:dyDescent="0.25">
      <c r="A103" s="4" t="s">
        <v>344</v>
      </c>
      <c r="B103" s="5" t="s">
        <v>345</v>
      </c>
      <c r="C103" s="6" t="s">
        <v>346</v>
      </c>
      <c r="D103" s="21" t="s">
        <v>654</v>
      </c>
      <c r="E103" s="21" t="s">
        <v>654</v>
      </c>
      <c r="F103" s="21" t="s">
        <v>654</v>
      </c>
      <c r="G103" s="21" t="s">
        <v>654</v>
      </c>
      <c r="H103" s="21" t="s">
        <v>654</v>
      </c>
      <c r="I103" s="21" t="s">
        <v>654</v>
      </c>
      <c r="J103" s="21" t="s">
        <v>654</v>
      </c>
      <c r="K103" s="259" t="s">
        <v>692</v>
      </c>
      <c r="L103" s="260" t="s">
        <v>347</v>
      </c>
      <c r="M103" s="261">
        <v>0.6</v>
      </c>
      <c r="N103" s="262" t="s">
        <v>654</v>
      </c>
      <c r="O103" s="263">
        <v>41075</v>
      </c>
      <c r="P103" s="263">
        <v>42094</v>
      </c>
      <c r="Q103" s="264" t="s">
        <v>654</v>
      </c>
      <c r="R103" s="265">
        <v>2015</v>
      </c>
      <c r="S103" s="266">
        <v>644350</v>
      </c>
      <c r="T103" s="273">
        <v>23762347066</v>
      </c>
      <c r="U103" s="267" t="s">
        <v>56</v>
      </c>
      <c r="V103" s="268" t="s">
        <v>57</v>
      </c>
      <c r="W103" s="269" t="s">
        <v>57</v>
      </c>
      <c r="X103" s="270">
        <v>1</v>
      </c>
      <c r="Y103" s="271">
        <v>23762347066</v>
      </c>
      <c r="Z103" s="272">
        <v>36878</v>
      </c>
      <c r="AA103" s="272">
        <v>22127</v>
      </c>
      <c r="AB103" s="423" t="s">
        <v>654</v>
      </c>
      <c r="AC103" s="423" t="s">
        <v>654</v>
      </c>
      <c r="AD103" s="419" t="s">
        <v>57</v>
      </c>
      <c r="AH103" s="247"/>
    </row>
    <row r="104" spans="1:34" ht="57" x14ac:dyDescent="0.25">
      <c r="A104" s="24" t="s">
        <v>344</v>
      </c>
      <c r="B104" s="25" t="s">
        <v>345</v>
      </c>
      <c r="C104" s="26" t="s">
        <v>346</v>
      </c>
      <c r="D104" s="42" t="s">
        <v>654</v>
      </c>
      <c r="E104" s="42" t="s">
        <v>654</v>
      </c>
      <c r="F104" s="42" t="s">
        <v>654</v>
      </c>
      <c r="G104" s="42" t="s">
        <v>654</v>
      </c>
      <c r="H104" s="42" t="s">
        <v>654</v>
      </c>
      <c r="I104" s="42" t="s">
        <v>654</v>
      </c>
      <c r="J104" s="42" t="s">
        <v>654</v>
      </c>
      <c r="K104" s="82" t="s">
        <v>693</v>
      </c>
      <c r="L104" s="80" t="s">
        <v>350</v>
      </c>
      <c r="M104" s="84">
        <v>1</v>
      </c>
      <c r="N104" s="85" t="s">
        <v>654</v>
      </c>
      <c r="O104" s="251">
        <v>39671</v>
      </c>
      <c r="P104" s="251">
        <v>40273</v>
      </c>
      <c r="Q104" s="97" t="s">
        <v>654</v>
      </c>
      <c r="R104" s="89">
        <v>2010</v>
      </c>
      <c r="S104" s="252">
        <v>515000</v>
      </c>
      <c r="T104" s="91">
        <v>1184567</v>
      </c>
      <c r="U104" s="91" t="s">
        <v>158</v>
      </c>
      <c r="V104" s="92">
        <v>1</v>
      </c>
      <c r="W104" s="93">
        <v>1184567</v>
      </c>
      <c r="X104" s="94">
        <v>1921.88</v>
      </c>
      <c r="Y104" s="90">
        <v>2276595625.96</v>
      </c>
      <c r="Z104" s="96">
        <v>4421</v>
      </c>
      <c r="AA104" s="96">
        <v>4421</v>
      </c>
      <c r="AB104" s="424"/>
      <c r="AC104" s="424"/>
      <c r="AD104" s="420"/>
      <c r="AH104" s="247"/>
    </row>
    <row r="105" spans="1:34" ht="85.5" x14ac:dyDescent="0.25">
      <c r="A105" s="78" t="s">
        <v>344</v>
      </c>
      <c r="B105" s="79" t="s">
        <v>352</v>
      </c>
      <c r="C105" s="82" t="s">
        <v>353</v>
      </c>
      <c r="D105" s="250" t="s">
        <v>654</v>
      </c>
      <c r="E105" s="250" t="s">
        <v>654</v>
      </c>
      <c r="F105" s="250" t="s">
        <v>654</v>
      </c>
      <c r="G105" s="250" t="s">
        <v>654</v>
      </c>
      <c r="H105" s="250" t="s">
        <v>654</v>
      </c>
      <c r="I105" s="250" t="s">
        <v>654</v>
      </c>
      <c r="J105" s="250" t="s">
        <v>654</v>
      </c>
      <c r="K105" s="82" t="s">
        <v>355</v>
      </c>
      <c r="L105" s="80" t="s">
        <v>356</v>
      </c>
      <c r="M105" s="84">
        <v>1</v>
      </c>
      <c r="N105" s="85" t="s">
        <v>654</v>
      </c>
      <c r="O105" s="251">
        <v>39776</v>
      </c>
      <c r="P105" s="251">
        <v>40809</v>
      </c>
      <c r="Q105" s="97" t="s">
        <v>654</v>
      </c>
      <c r="R105" s="89">
        <v>2011</v>
      </c>
      <c r="S105" s="252">
        <v>535600</v>
      </c>
      <c r="T105" s="91">
        <v>3888865854</v>
      </c>
      <c r="U105" s="91" t="s">
        <v>56</v>
      </c>
      <c r="V105" s="92" t="s">
        <v>57</v>
      </c>
      <c r="W105" s="93" t="s">
        <v>57</v>
      </c>
      <c r="X105" s="94">
        <v>1</v>
      </c>
      <c r="Y105" s="90">
        <v>3888865854</v>
      </c>
      <c r="Z105" s="96">
        <v>7261</v>
      </c>
      <c r="AA105" s="96">
        <v>7261</v>
      </c>
      <c r="AB105" s="424"/>
      <c r="AC105" s="424"/>
      <c r="AD105" s="420"/>
      <c r="AH105" s="247"/>
    </row>
    <row r="106" spans="1:34" ht="71.25" x14ac:dyDescent="0.25">
      <c r="A106" s="24" t="s">
        <v>344</v>
      </c>
      <c r="B106" s="25" t="s">
        <v>352</v>
      </c>
      <c r="C106" s="26" t="s">
        <v>353</v>
      </c>
      <c r="D106" s="42" t="s">
        <v>654</v>
      </c>
      <c r="E106" s="42" t="s">
        <v>654</v>
      </c>
      <c r="F106" s="42" t="s">
        <v>654</v>
      </c>
      <c r="G106" s="42" t="s">
        <v>654</v>
      </c>
      <c r="H106" s="42" t="s">
        <v>654</v>
      </c>
      <c r="I106" s="42" t="s">
        <v>654</v>
      </c>
      <c r="J106" s="42" t="s">
        <v>654</v>
      </c>
      <c r="K106" s="185" t="s">
        <v>86</v>
      </c>
      <c r="L106" s="80" t="s">
        <v>357</v>
      </c>
      <c r="M106" s="84">
        <v>0.6</v>
      </c>
      <c r="N106" s="85" t="s">
        <v>654</v>
      </c>
      <c r="O106" s="251">
        <v>37432</v>
      </c>
      <c r="P106" s="251">
        <v>38352</v>
      </c>
      <c r="Q106" s="97" t="s">
        <v>654</v>
      </c>
      <c r="R106" s="89">
        <v>2004</v>
      </c>
      <c r="S106" s="252">
        <v>358000</v>
      </c>
      <c r="T106" s="91">
        <v>2437834762</v>
      </c>
      <c r="U106" s="91" t="s">
        <v>56</v>
      </c>
      <c r="V106" s="92" t="s">
        <v>57</v>
      </c>
      <c r="W106" s="93" t="s">
        <v>57</v>
      </c>
      <c r="X106" s="94">
        <v>1</v>
      </c>
      <c r="Y106" s="90">
        <v>2437834762</v>
      </c>
      <c r="Z106" s="96">
        <v>6810</v>
      </c>
      <c r="AA106" s="96">
        <v>4086</v>
      </c>
      <c r="AB106" s="425"/>
      <c r="AC106" s="425"/>
      <c r="AD106" s="421"/>
      <c r="AH106" s="247"/>
    </row>
    <row r="107" spans="1:34" ht="57" x14ac:dyDescent="0.25">
      <c r="A107" s="4" t="s">
        <v>358</v>
      </c>
      <c r="B107" s="5" t="s">
        <v>359</v>
      </c>
      <c r="C107" s="6" t="s">
        <v>360</v>
      </c>
      <c r="D107" s="21" t="s">
        <v>654</v>
      </c>
      <c r="E107" s="21" t="s">
        <v>654</v>
      </c>
      <c r="F107" s="21" t="s">
        <v>654</v>
      </c>
      <c r="G107" s="21" t="s">
        <v>654</v>
      </c>
      <c r="H107" s="21" t="s">
        <v>654</v>
      </c>
      <c r="I107" s="21" t="s">
        <v>654</v>
      </c>
      <c r="J107" s="21" t="s">
        <v>654</v>
      </c>
      <c r="K107" s="259" t="s">
        <v>349</v>
      </c>
      <c r="L107" s="260" t="s">
        <v>361</v>
      </c>
      <c r="M107" s="261">
        <v>1</v>
      </c>
      <c r="N107" s="262" t="s">
        <v>654</v>
      </c>
      <c r="O107" s="263">
        <v>38049</v>
      </c>
      <c r="P107" s="263">
        <v>40545</v>
      </c>
      <c r="Q107" s="264" t="s">
        <v>654</v>
      </c>
      <c r="R107" s="265">
        <v>2011</v>
      </c>
      <c r="S107" s="266">
        <v>535600</v>
      </c>
      <c r="T107" s="267">
        <v>4478229438</v>
      </c>
      <c r="U107" s="267" t="s">
        <v>362</v>
      </c>
      <c r="V107" s="268">
        <v>2.0999999999999999E-3</v>
      </c>
      <c r="W107" s="269">
        <v>9404281.8197999988</v>
      </c>
      <c r="X107" s="270">
        <v>1913.98</v>
      </c>
      <c r="Y107" s="271">
        <v>17999607317.4608</v>
      </c>
      <c r="Z107" s="272">
        <v>33606</v>
      </c>
      <c r="AA107" s="272">
        <v>33606</v>
      </c>
      <c r="AB107" s="423" t="s">
        <v>654</v>
      </c>
      <c r="AC107" s="423" t="s">
        <v>654</v>
      </c>
      <c r="AD107" s="419" t="s">
        <v>57</v>
      </c>
      <c r="AH107" s="247"/>
    </row>
    <row r="108" spans="1:34" ht="42.75" x14ac:dyDescent="0.25">
      <c r="A108" s="24" t="s">
        <v>358</v>
      </c>
      <c r="B108" s="25" t="s">
        <v>359</v>
      </c>
      <c r="C108" s="26" t="s">
        <v>360</v>
      </c>
      <c r="D108" s="42" t="s">
        <v>654</v>
      </c>
      <c r="E108" s="42" t="s">
        <v>654</v>
      </c>
      <c r="F108" s="42" t="s">
        <v>654</v>
      </c>
      <c r="G108" s="42" t="s">
        <v>654</v>
      </c>
      <c r="H108" s="42" t="s">
        <v>654</v>
      </c>
      <c r="I108" s="42" t="s">
        <v>654</v>
      </c>
      <c r="J108" s="42" t="s">
        <v>654</v>
      </c>
      <c r="K108" s="82" t="s">
        <v>349</v>
      </c>
      <c r="L108" s="80" t="s">
        <v>363</v>
      </c>
      <c r="M108" s="84">
        <v>0.25</v>
      </c>
      <c r="N108" s="85" t="s">
        <v>654</v>
      </c>
      <c r="O108" s="251">
        <v>36363</v>
      </c>
      <c r="P108" s="251">
        <v>37843</v>
      </c>
      <c r="Q108" s="97" t="s">
        <v>654</v>
      </c>
      <c r="R108" s="89">
        <v>2003</v>
      </c>
      <c r="S108" s="252">
        <v>332000</v>
      </c>
      <c r="T108" s="91">
        <v>6541364.1500000004</v>
      </c>
      <c r="U108" s="91" t="s">
        <v>158</v>
      </c>
      <c r="V108" s="92">
        <v>1</v>
      </c>
      <c r="W108" s="93">
        <v>6541364.1500000004</v>
      </c>
      <c r="X108" s="94">
        <v>2875.18</v>
      </c>
      <c r="Y108" s="90">
        <v>18807599376.797001</v>
      </c>
      <c r="Z108" s="96">
        <v>56649</v>
      </c>
      <c r="AA108" s="96">
        <v>14162</v>
      </c>
      <c r="AB108" s="424"/>
      <c r="AC108" s="424"/>
      <c r="AD108" s="420"/>
      <c r="AH108" s="247"/>
    </row>
    <row r="109" spans="1:34" ht="85.5" x14ac:dyDescent="0.25">
      <c r="A109" s="78" t="s">
        <v>358</v>
      </c>
      <c r="B109" s="79" t="s">
        <v>359</v>
      </c>
      <c r="C109" s="82" t="s">
        <v>360</v>
      </c>
      <c r="D109" s="250" t="s">
        <v>654</v>
      </c>
      <c r="E109" s="250" t="s">
        <v>654</v>
      </c>
      <c r="F109" s="250" t="s">
        <v>654</v>
      </c>
      <c r="G109" s="250" t="s">
        <v>654</v>
      </c>
      <c r="H109" s="250" t="s">
        <v>654</v>
      </c>
      <c r="I109" s="250" t="s">
        <v>654</v>
      </c>
      <c r="J109" s="250" t="s">
        <v>654</v>
      </c>
      <c r="K109" s="82" t="s">
        <v>124</v>
      </c>
      <c r="L109" s="80" t="s">
        <v>694</v>
      </c>
      <c r="M109" s="84">
        <v>0.6</v>
      </c>
      <c r="N109" s="85" t="s">
        <v>654</v>
      </c>
      <c r="O109" s="251">
        <v>41187</v>
      </c>
      <c r="P109" s="251">
        <v>42054</v>
      </c>
      <c r="Q109" s="97" t="s">
        <v>654</v>
      </c>
      <c r="R109" s="89">
        <v>2015</v>
      </c>
      <c r="S109" s="252">
        <v>644350</v>
      </c>
      <c r="T109" s="91">
        <v>4902104707</v>
      </c>
      <c r="U109" s="91" t="s">
        <v>56</v>
      </c>
      <c r="V109" s="92" t="s">
        <v>57</v>
      </c>
      <c r="W109" s="93" t="s">
        <v>57</v>
      </c>
      <c r="X109" s="94">
        <v>1</v>
      </c>
      <c r="Y109" s="90">
        <v>4902104707</v>
      </c>
      <c r="Z109" s="96">
        <v>7608</v>
      </c>
      <c r="AA109" s="96">
        <v>4565</v>
      </c>
      <c r="AB109" s="424"/>
      <c r="AC109" s="424"/>
      <c r="AD109" s="420"/>
      <c r="AE109" s="255"/>
      <c r="AH109" s="247"/>
    </row>
    <row r="110" spans="1:34" ht="85.5" x14ac:dyDescent="0.25">
      <c r="A110" s="24" t="s">
        <v>358</v>
      </c>
      <c r="B110" s="25" t="s">
        <v>364</v>
      </c>
      <c r="C110" s="26" t="s">
        <v>365</v>
      </c>
      <c r="D110" s="42" t="s">
        <v>654</v>
      </c>
      <c r="E110" s="42" t="s">
        <v>654</v>
      </c>
      <c r="F110" s="42" t="s">
        <v>654</v>
      </c>
      <c r="G110" s="42" t="s">
        <v>654</v>
      </c>
      <c r="H110" s="42" t="s">
        <v>654</v>
      </c>
      <c r="I110" s="42" t="s">
        <v>654</v>
      </c>
      <c r="J110" s="42" t="s">
        <v>654</v>
      </c>
      <c r="K110" s="185" t="s">
        <v>367</v>
      </c>
      <c r="L110" s="80" t="s">
        <v>368</v>
      </c>
      <c r="M110" s="84">
        <v>0.9</v>
      </c>
      <c r="N110" s="85" t="s">
        <v>654</v>
      </c>
      <c r="O110" s="251">
        <v>41523</v>
      </c>
      <c r="P110" s="251">
        <v>42094</v>
      </c>
      <c r="Q110" s="97" t="s">
        <v>654</v>
      </c>
      <c r="R110" s="89">
        <v>2015</v>
      </c>
      <c r="S110" s="252">
        <v>644350</v>
      </c>
      <c r="T110" s="91">
        <v>4737162370</v>
      </c>
      <c r="U110" s="91" t="s">
        <v>56</v>
      </c>
      <c r="V110" s="92" t="s">
        <v>57</v>
      </c>
      <c r="W110" s="93" t="s">
        <v>57</v>
      </c>
      <c r="X110" s="94">
        <v>1</v>
      </c>
      <c r="Y110" s="90">
        <v>4737162370</v>
      </c>
      <c r="Z110" s="96">
        <v>7352</v>
      </c>
      <c r="AA110" s="96">
        <v>6617</v>
      </c>
      <c r="AB110" s="425"/>
      <c r="AC110" s="425"/>
      <c r="AD110" s="421"/>
      <c r="AE110" s="255"/>
      <c r="AH110" s="247"/>
    </row>
    <row r="111" spans="1:34" ht="42.75" x14ac:dyDescent="0.25">
      <c r="A111" s="4" t="s">
        <v>371</v>
      </c>
      <c r="B111" s="5" t="s">
        <v>372</v>
      </c>
      <c r="C111" s="6" t="s">
        <v>373</v>
      </c>
      <c r="D111" s="21" t="s">
        <v>654</v>
      </c>
      <c r="E111" s="21" t="s">
        <v>654</v>
      </c>
      <c r="F111" s="21" t="s">
        <v>654</v>
      </c>
      <c r="G111" s="21" t="s">
        <v>654</v>
      </c>
      <c r="H111" s="21" t="s">
        <v>654</v>
      </c>
      <c r="I111" s="21" t="s">
        <v>654</v>
      </c>
      <c r="J111" s="21" t="s">
        <v>654</v>
      </c>
      <c r="K111" s="259" t="s">
        <v>376</v>
      </c>
      <c r="L111" s="260" t="s">
        <v>377</v>
      </c>
      <c r="M111" s="261">
        <v>0.5</v>
      </c>
      <c r="N111" s="262" t="s">
        <v>654</v>
      </c>
      <c r="O111" s="263">
        <v>37411</v>
      </c>
      <c r="P111" s="263">
        <v>38776</v>
      </c>
      <c r="Q111" s="264" t="s">
        <v>654</v>
      </c>
      <c r="R111" s="265">
        <v>2006</v>
      </c>
      <c r="S111" s="266">
        <v>408000</v>
      </c>
      <c r="T111" s="267">
        <v>3791186167</v>
      </c>
      <c r="U111" s="267" t="s">
        <v>56</v>
      </c>
      <c r="V111" s="268" t="s">
        <v>57</v>
      </c>
      <c r="W111" s="269" t="s">
        <v>57</v>
      </c>
      <c r="X111" s="270">
        <v>1</v>
      </c>
      <c r="Y111" s="271">
        <v>3791186167</v>
      </c>
      <c r="Z111" s="272">
        <v>9292</v>
      </c>
      <c r="AA111" s="272">
        <v>4646</v>
      </c>
      <c r="AB111" s="423" t="s">
        <v>654</v>
      </c>
      <c r="AC111" s="423" t="s">
        <v>654</v>
      </c>
      <c r="AD111" s="419" t="s">
        <v>57</v>
      </c>
      <c r="AH111" s="247"/>
    </row>
    <row r="112" spans="1:34" ht="71.25" x14ac:dyDescent="0.25">
      <c r="A112" s="24" t="s">
        <v>371</v>
      </c>
      <c r="B112" s="25" t="s">
        <v>372</v>
      </c>
      <c r="C112" s="26" t="s">
        <v>373</v>
      </c>
      <c r="D112" s="42" t="s">
        <v>654</v>
      </c>
      <c r="E112" s="42" t="s">
        <v>654</v>
      </c>
      <c r="F112" s="42" t="s">
        <v>654</v>
      </c>
      <c r="G112" s="42" t="s">
        <v>654</v>
      </c>
      <c r="H112" s="42" t="s">
        <v>654</v>
      </c>
      <c r="I112" s="42" t="s">
        <v>654</v>
      </c>
      <c r="J112" s="42" t="s">
        <v>654</v>
      </c>
      <c r="K112" s="82" t="s">
        <v>86</v>
      </c>
      <c r="L112" s="80" t="s">
        <v>695</v>
      </c>
      <c r="M112" s="84">
        <v>0.4</v>
      </c>
      <c r="N112" s="85" t="s">
        <v>654</v>
      </c>
      <c r="O112" s="251">
        <v>37910</v>
      </c>
      <c r="P112" s="251">
        <v>40939</v>
      </c>
      <c r="Q112" s="97" t="s">
        <v>654</v>
      </c>
      <c r="R112" s="89">
        <v>2012</v>
      </c>
      <c r="S112" s="252">
        <v>566700</v>
      </c>
      <c r="T112" s="91">
        <v>11747944351</v>
      </c>
      <c r="U112" s="91" t="s">
        <v>56</v>
      </c>
      <c r="V112" s="92" t="s">
        <v>57</v>
      </c>
      <c r="W112" s="93" t="s">
        <v>57</v>
      </c>
      <c r="X112" s="94">
        <v>1</v>
      </c>
      <c r="Y112" s="90">
        <v>11747944351</v>
      </c>
      <c r="Z112" s="96">
        <v>20730</v>
      </c>
      <c r="AA112" s="96">
        <v>8292</v>
      </c>
      <c r="AB112" s="424"/>
      <c r="AC112" s="424"/>
      <c r="AD112" s="420"/>
      <c r="AH112" s="247"/>
    </row>
    <row r="113" spans="1:34" ht="71.25" x14ac:dyDescent="0.25">
      <c r="A113" s="78" t="s">
        <v>371</v>
      </c>
      <c r="B113" s="79" t="s">
        <v>378</v>
      </c>
      <c r="C113" s="82" t="s">
        <v>379</v>
      </c>
      <c r="D113" s="250" t="s">
        <v>654</v>
      </c>
      <c r="E113" s="250" t="s">
        <v>654</v>
      </c>
      <c r="F113" s="250" t="s">
        <v>654</v>
      </c>
      <c r="G113" s="250" t="s">
        <v>654</v>
      </c>
      <c r="H113" s="250" t="s">
        <v>654</v>
      </c>
      <c r="I113" s="250" t="s">
        <v>654</v>
      </c>
      <c r="J113" s="250" t="s">
        <v>654</v>
      </c>
      <c r="K113" s="82" t="s">
        <v>380</v>
      </c>
      <c r="L113" s="80" t="s">
        <v>381</v>
      </c>
      <c r="M113" s="84">
        <v>0.45</v>
      </c>
      <c r="N113" s="85" t="s">
        <v>654</v>
      </c>
      <c r="O113" s="251">
        <v>40805</v>
      </c>
      <c r="P113" s="251">
        <v>41730</v>
      </c>
      <c r="Q113" s="97" t="s">
        <v>654</v>
      </c>
      <c r="R113" s="89">
        <v>2014</v>
      </c>
      <c r="S113" s="252">
        <v>616000</v>
      </c>
      <c r="T113" s="91">
        <v>5922134662</v>
      </c>
      <c r="U113" s="91" t="s">
        <v>56</v>
      </c>
      <c r="V113" s="92" t="s">
        <v>57</v>
      </c>
      <c r="W113" s="93" t="s">
        <v>57</v>
      </c>
      <c r="X113" s="94">
        <v>1</v>
      </c>
      <c r="Y113" s="90">
        <v>5922134662</v>
      </c>
      <c r="Z113" s="96">
        <v>9614</v>
      </c>
      <c r="AA113" s="96">
        <v>4326</v>
      </c>
      <c r="AB113" s="424"/>
      <c r="AC113" s="424"/>
      <c r="AD113" s="420"/>
      <c r="AE113" s="255"/>
      <c r="AH113" s="247"/>
    </row>
    <row r="114" spans="1:34" ht="71.25" x14ac:dyDescent="0.25">
      <c r="A114" s="24" t="s">
        <v>371</v>
      </c>
      <c r="B114" s="25" t="s">
        <v>372</v>
      </c>
      <c r="C114" s="26" t="s">
        <v>373</v>
      </c>
      <c r="D114" s="42" t="s">
        <v>654</v>
      </c>
      <c r="E114" s="42" t="s">
        <v>654</v>
      </c>
      <c r="F114" s="42" t="s">
        <v>654</v>
      </c>
      <c r="G114" s="42" t="s">
        <v>654</v>
      </c>
      <c r="H114" s="42" t="s">
        <v>654</v>
      </c>
      <c r="I114" s="42" t="s">
        <v>654</v>
      </c>
      <c r="J114" s="42" t="s">
        <v>654</v>
      </c>
      <c r="K114" s="185" t="s">
        <v>374</v>
      </c>
      <c r="L114" s="80" t="s">
        <v>375</v>
      </c>
      <c r="M114" s="84">
        <v>1</v>
      </c>
      <c r="N114" s="85" t="s">
        <v>654</v>
      </c>
      <c r="O114" s="251">
        <v>39934</v>
      </c>
      <c r="P114" s="251">
        <v>40724</v>
      </c>
      <c r="Q114" s="97" t="s">
        <v>654</v>
      </c>
      <c r="R114" s="89">
        <v>2011</v>
      </c>
      <c r="S114" s="252">
        <v>535600</v>
      </c>
      <c r="T114" s="91">
        <v>9389034669</v>
      </c>
      <c r="U114" s="91" t="s">
        <v>56</v>
      </c>
      <c r="V114" s="92" t="s">
        <v>57</v>
      </c>
      <c r="W114" s="93" t="s">
        <v>57</v>
      </c>
      <c r="X114" s="94">
        <v>1</v>
      </c>
      <c r="Y114" s="90">
        <v>9389034669</v>
      </c>
      <c r="Z114" s="96">
        <v>17530</v>
      </c>
      <c r="AA114" s="96">
        <v>17530</v>
      </c>
      <c r="AB114" s="425"/>
      <c r="AC114" s="425"/>
      <c r="AD114" s="421"/>
      <c r="AE114" s="255"/>
      <c r="AH114" s="247"/>
    </row>
    <row r="115" spans="1:34" ht="85.5" x14ac:dyDescent="0.25">
      <c r="A115" s="4" t="s">
        <v>382</v>
      </c>
      <c r="B115" s="5" t="s">
        <v>388</v>
      </c>
      <c r="C115" s="6" t="s">
        <v>389</v>
      </c>
      <c r="D115" s="21" t="s">
        <v>654</v>
      </c>
      <c r="E115" s="21" t="s">
        <v>654</v>
      </c>
      <c r="F115" s="21" t="s">
        <v>654</v>
      </c>
      <c r="G115" s="21" t="s">
        <v>318</v>
      </c>
      <c r="H115" s="21" t="s">
        <v>318</v>
      </c>
      <c r="I115" s="21" t="s">
        <v>318</v>
      </c>
      <c r="J115" s="21" t="s">
        <v>654</v>
      </c>
      <c r="K115" s="259" t="s">
        <v>170</v>
      </c>
      <c r="L115" s="260" t="s">
        <v>390</v>
      </c>
      <c r="M115" s="261">
        <v>1</v>
      </c>
      <c r="N115" s="262" t="s">
        <v>654</v>
      </c>
      <c r="O115" s="263">
        <v>41123</v>
      </c>
      <c r="P115" s="263">
        <v>41779</v>
      </c>
      <c r="Q115" s="264" t="s">
        <v>654</v>
      </c>
      <c r="R115" s="265">
        <v>2014</v>
      </c>
      <c r="S115" s="266">
        <v>616000</v>
      </c>
      <c r="T115" s="267">
        <v>1605385195.3199999</v>
      </c>
      <c r="U115" s="267" t="s">
        <v>56</v>
      </c>
      <c r="V115" s="268" t="s">
        <v>57</v>
      </c>
      <c r="W115" s="269" t="s">
        <v>57</v>
      </c>
      <c r="X115" s="270">
        <v>1</v>
      </c>
      <c r="Y115" s="271">
        <v>1605385195.3199999</v>
      </c>
      <c r="Z115" s="272">
        <v>2606</v>
      </c>
      <c r="AA115" s="272">
        <v>2606</v>
      </c>
      <c r="AB115" s="423" t="s">
        <v>654</v>
      </c>
      <c r="AC115" s="423" t="s">
        <v>654</v>
      </c>
      <c r="AD115" s="419" t="s">
        <v>57</v>
      </c>
      <c r="AH115" s="247"/>
    </row>
    <row r="116" spans="1:34" ht="99.75" x14ac:dyDescent="0.25">
      <c r="A116" s="24" t="s">
        <v>382</v>
      </c>
      <c r="B116" s="25" t="s">
        <v>383</v>
      </c>
      <c r="C116" s="26" t="s">
        <v>384</v>
      </c>
      <c r="D116" s="42" t="s">
        <v>654</v>
      </c>
      <c r="E116" s="42" t="s">
        <v>654</v>
      </c>
      <c r="F116" s="42" t="s">
        <v>654</v>
      </c>
      <c r="G116" s="42" t="s">
        <v>318</v>
      </c>
      <c r="H116" s="42" t="s">
        <v>318</v>
      </c>
      <c r="I116" s="42" t="s">
        <v>318</v>
      </c>
      <c r="J116" s="42" t="s">
        <v>654</v>
      </c>
      <c r="K116" s="82" t="s">
        <v>170</v>
      </c>
      <c r="L116" s="80" t="s">
        <v>386</v>
      </c>
      <c r="M116" s="84">
        <v>1</v>
      </c>
      <c r="N116" s="85" t="s">
        <v>654</v>
      </c>
      <c r="O116" s="251">
        <v>38331</v>
      </c>
      <c r="P116" s="251">
        <v>40329</v>
      </c>
      <c r="Q116" s="97" t="s">
        <v>654</v>
      </c>
      <c r="R116" s="89">
        <v>2010</v>
      </c>
      <c r="S116" s="252">
        <v>515000</v>
      </c>
      <c r="T116" s="91">
        <v>4862658335</v>
      </c>
      <c r="U116" s="91" t="s">
        <v>56</v>
      </c>
      <c r="V116" s="92" t="s">
        <v>57</v>
      </c>
      <c r="W116" s="93" t="s">
        <v>57</v>
      </c>
      <c r="X116" s="94">
        <v>1</v>
      </c>
      <c r="Y116" s="90">
        <v>4862658335</v>
      </c>
      <c r="Z116" s="96">
        <v>9442</v>
      </c>
      <c r="AA116" s="96">
        <v>9442</v>
      </c>
      <c r="AB116" s="424"/>
      <c r="AC116" s="424"/>
      <c r="AD116" s="420"/>
      <c r="AH116" s="247"/>
    </row>
    <row r="117" spans="1:34" ht="57" x14ac:dyDescent="0.25">
      <c r="A117" s="78" t="s">
        <v>382</v>
      </c>
      <c r="B117" s="79" t="s">
        <v>394</v>
      </c>
      <c r="C117" s="82" t="s">
        <v>395</v>
      </c>
      <c r="D117" s="250" t="s">
        <v>654</v>
      </c>
      <c r="E117" s="250" t="s">
        <v>654</v>
      </c>
      <c r="F117" s="250" t="s">
        <v>654</v>
      </c>
      <c r="G117" s="250" t="s">
        <v>318</v>
      </c>
      <c r="H117" s="250" t="s">
        <v>318</v>
      </c>
      <c r="I117" s="250" t="s">
        <v>318</v>
      </c>
      <c r="J117" s="250" t="s">
        <v>654</v>
      </c>
      <c r="K117" s="82" t="s">
        <v>170</v>
      </c>
      <c r="L117" s="80" t="s">
        <v>396</v>
      </c>
      <c r="M117" s="84">
        <v>1</v>
      </c>
      <c r="N117" s="85" t="s">
        <v>654</v>
      </c>
      <c r="O117" s="251">
        <v>36992</v>
      </c>
      <c r="P117" s="251">
        <v>37636</v>
      </c>
      <c r="Q117" s="97" t="s">
        <v>654</v>
      </c>
      <c r="R117" s="89">
        <v>2003</v>
      </c>
      <c r="S117" s="252">
        <v>332000</v>
      </c>
      <c r="T117" s="91">
        <v>1135751411</v>
      </c>
      <c r="U117" s="91" t="s">
        <v>56</v>
      </c>
      <c r="V117" s="92" t="s">
        <v>57</v>
      </c>
      <c r="W117" s="93" t="s">
        <v>57</v>
      </c>
      <c r="X117" s="94">
        <v>1</v>
      </c>
      <c r="Y117" s="90">
        <v>1135751411</v>
      </c>
      <c r="Z117" s="96">
        <v>3421</v>
      </c>
      <c r="AA117" s="96">
        <v>3421</v>
      </c>
      <c r="AB117" s="424"/>
      <c r="AC117" s="424"/>
      <c r="AD117" s="420"/>
      <c r="AE117" s="255"/>
      <c r="AH117" s="247"/>
    </row>
    <row r="118" spans="1:34" ht="99.75" x14ac:dyDescent="0.25">
      <c r="A118" s="24" t="s">
        <v>382</v>
      </c>
      <c r="B118" s="25" t="s">
        <v>394</v>
      </c>
      <c r="C118" s="26" t="s">
        <v>395</v>
      </c>
      <c r="D118" s="42" t="s">
        <v>654</v>
      </c>
      <c r="E118" s="42" t="s">
        <v>654</v>
      </c>
      <c r="F118" s="42" t="s">
        <v>654</v>
      </c>
      <c r="G118" s="42" t="s">
        <v>318</v>
      </c>
      <c r="H118" s="42" t="s">
        <v>318</v>
      </c>
      <c r="I118" s="42" t="s">
        <v>318</v>
      </c>
      <c r="J118" s="42" t="s">
        <v>654</v>
      </c>
      <c r="K118" s="185" t="s">
        <v>278</v>
      </c>
      <c r="L118" s="80" t="s">
        <v>696</v>
      </c>
      <c r="M118" s="84">
        <v>0.6</v>
      </c>
      <c r="N118" s="85" t="s">
        <v>654</v>
      </c>
      <c r="O118" s="251">
        <v>41198</v>
      </c>
      <c r="P118" s="251">
        <v>41699</v>
      </c>
      <c r="Q118" s="97" t="s">
        <v>654</v>
      </c>
      <c r="R118" s="89">
        <v>2014</v>
      </c>
      <c r="S118" s="252">
        <v>616000</v>
      </c>
      <c r="T118" s="91">
        <v>2668542300</v>
      </c>
      <c r="U118" s="91" t="s">
        <v>56</v>
      </c>
      <c r="V118" s="92" t="s">
        <v>57</v>
      </c>
      <c r="W118" s="93" t="s">
        <v>57</v>
      </c>
      <c r="X118" s="94">
        <v>1</v>
      </c>
      <c r="Y118" s="90">
        <v>2668542300</v>
      </c>
      <c r="Z118" s="96">
        <v>4332</v>
      </c>
      <c r="AA118" s="96">
        <v>2599</v>
      </c>
      <c r="AB118" s="425"/>
      <c r="AC118" s="425"/>
      <c r="AD118" s="421"/>
      <c r="AE118" s="255"/>
      <c r="AH118" s="247"/>
    </row>
    <row r="119" spans="1:34" ht="114" x14ac:dyDescent="0.25">
      <c r="A119" s="4" t="s">
        <v>397</v>
      </c>
      <c r="B119" s="5" t="s">
        <v>398</v>
      </c>
      <c r="C119" s="6" t="s">
        <v>399</v>
      </c>
      <c r="D119" s="21" t="s">
        <v>654</v>
      </c>
      <c r="E119" s="21" t="s">
        <v>654</v>
      </c>
      <c r="F119" s="21" t="s">
        <v>654</v>
      </c>
      <c r="G119" s="21" t="s">
        <v>654</v>
      </c>
      <c r="H119" s="21" t="s">
        <v>654</v>
      </c>
      <c r="I119" s="21" t="s">
        <v>654</v>
      </c>
      <c r="J119" s="21" t="s">
        <v>654</v>
      </c>
      <c r="K119" s="259" t="s">
        <v>355</v>
      </c>
      <c r="L119" s="260" t="s">
        <v>400</v>
      </c>
      <c r="M119" s="261">
        <v>0.75</v>
      </c>
      <c r="N119" s="262" t="s">
        <v>654</v>
      </c>
      <c r="O119" s="263">
        <v>38327</v>
      </c>
      <c r="P119" s="263">
        <v>40451</v>
      </c>
      <c r="Q119" s="264" t="s">
        <v>654</v>
      </c>
      <c r="R119" s="265">
        <v>2010</v>
      </c>
      <c r="S119" s="266">
        <v>515000</v>
      </c>
      <c r="T119" s="267">
        <v>5934689978</v>
      </c>
      <c r="U119" s="267" t="s">
        <v>56</v>
      </c>
      <c r="V119" s="268" t="s">
        <v>57</v>
      </c>
      <c r="W119" s="269" t="s">
        <v>57</v>
      </c>
      <c r="X119" s="270">
        <v>1</v>
      </c>
      <c r="Y119" s="271">
        <v>5934689978</v>
      </c>
      <c r="Z119" s="272">
        <v>11524</v>
      </c>
      <c r="AA119" s="272">
        <v>8643</v>
      </c>
      <c r="AB119" s="423" t="s">
        <v>654</v>
      </c>
      <c r="AC119" s="423" t="s">
        <v>654</v>
      </c>
      <c r="AD119" s="419" t="s">
        <v>57</v>
      </c>
      <c r="AH119" s="247"/>
    </row>
    <row r="120" spans="1:34" ht="42.75" x14ac:dyDescent="0.25">
      <c r="A120" s="24" t="s">
        <v>397</v>
      </c>
      <c r="B120" s="25" t="s">
        <v>398</v>
      </c>
      <c r="C120" s="26" t="s">
        <v>399</v>
      </c>
      <c r="D120" s="42" t="s">
        <v>654</v>
      </c>
      <c r="E120" s="42" t="s">
        <v>654</v>
      </c>
      <c r="F120" s="42" t="s">
        <v>654</v>
      </c>
      <c r="G120" s="42" t="s">
        <v>654</v>
      </c>
      <c r="H120" s="42" t="s">
        <v>654</v>
      </c>
      <c r="I120" s="42" t="s">
        <v>654</v>
      </c>
      <c r="J120" s="42" t="s">
        <v>654</v>
      </c>
      <c r="K120" s="82" t="s">
        <v>58</v>
      </c>
      <c r="L120" s="80" t="s">
        <v>401</v>
      </c>
      <c r="M120" s="84">
        <v>0.75</v>
      </c>
      <c r="N120" s="85" t="s">
        <v>654</v>
      </c>
      <c r="O120" s="251">
        <v>38343</v>
      </c>
      <c r="P120" s="251">
        <v>39804</v>
      </c>
      <c r="Q120" s="97" t="s">
        <v>654</v>
      </c>
      <c r="R120" s="89">
        <v>2008</v>
      </c>
      <c r="S120" s="252">
        <v>461500</v>
      </c>
      <c r="T120" s="91">
        <v>2538978678</v>
      </c>
      <c r="U120" s="91" t="s">
        <v>56</v>
      </c>
      <c r="V120" s="92" t="s">
        <v>57</v>
      </c>
      <c r="W120" s="93" t="s">
        <v>57</v>
      </c>
      <c r="X120" s="94">
        <v>1</v>
      </c>
      <c r="Y120" s="90">
        <v>2538978678</v>
      </c>
      <c r="Z120" s="96">
        <v>5502</v>
      </c>
      <c r="AA120" s="96">
        <v>4127</v>
      </c>
      <c r="AB120" s="424"/>
      <c r="AC120" s="424"/>
      <c r="AD120" s="420"/>
      <c r="AH120" s="247"/>
    </row>
    <row r="121" spans="1:34" ht="114" x14ac:dyDescent="0.25">
      <c r="A121" s="78" t="s">
        <v>397</v>
      </c>
      <c r="B121" s="79" t="s">
        <v>405</v>
      </c>
      <c r="C121" s="82" t="s">
        <v>406</v>
      </c>
      <c r="D121" s="250" t="s">
        <v>654</v>
      </c>
      <c r="E121" s="250" t="s">
        <v>654</v>
      </c>
      <c r="F121" s="250" t="s">
        <v>654</v>
      </c>
      <c r="G121" s="250" t="s">
        <v>654</v>
      </c>
      <c r="H121" s="250" t="s">
        <v>654</v>
      </c>
      <c r="I121" s="250" t="s">
        <v>654</v>
      </c>
      <c r="J121" s="250" t="s">
        <v>654</v>
      </c>
      <c r="K121" s="82" t="s">
        <v>403</v>
      </c>
      <c r="L121" s="80" t="s">
        <v>404</v>
      </c>
      <c r="M121" s="84">
        <v>0.5</v>
      </c>
      <c r="N121" s="85" t="s">
        <v>654</v>
      </c>
      <c r="O121" s="251">
        <v>40099</v>
      </c>
      <c r="P121" s="251">
        <v>40558</v>
      </c>
      <c r="Q121" s="97" t="s">
        <v>654</v>
      </c>
      <c r="R121" s="89">
        <v>2011</v>
      </c>
      <c r="S121" s="252">
        <v>535600</v>
      </c>
      <c r="T121" s="91">
        <v>4426535982</v>
      </c>
      <c r="U121" s="91" t="s">
        <v>56</v>
      </c>
      <c r="V121" s="92" t="s">
        <v>57</v>
      </c>
      <c r="W121" s="93" t="s">
        <v>57</v>
      </c>
      <c r="X121" s="94">
        <v>1</v>
      </c>
      <c r="Y121" s="90">
        <v>4426535982</v>
      </c>
      <c r="Z121" s="96">
        <v>8265</v>
      </c>
      <c r="AA121" s="96">
        <v>4133</v>
      </c>
      <c r="AB121" s="424"/>
      <c r="AC121" s="424"/>
      <c r="AD121" s="420"/>
      <c r="AE121" s="255"/>
      <c r="AH121" s="247"/>
    </row>
    <row r="122" spans="1:34" ht="57" x14ac:dyDescent="0.25">
      <c r="A122" s="24" t="s">
        <v>397</v>
      </c>
      <c r="B122" s="25" t="s">
        <v>407</v>
      </c>
      <c r="C122" s="26" t="s">
        <v>408</v>
      </c>
      <c r="D122" s="42" t="s">
        <v>654</v>
      </c>
      <c r="E122" s="42" t="s">
        <v>654</v>
      </c>
      <c r="F122" s="42" t="s">
        <v>654</v>
      </c>
      <c r="G122" s="42" t="s">
        <v>654</v>
      </c>
      <c r="H122" s="42" t="s">
        <v>654</v>
      </c>
      <c r="I122" s="42" t="s">
        <v>654</v>
      </c>
      <c r="J122" s="42" t="s">
        <v>654</v>
      </c>
      <c r="K122" s="185" t="s">
        <v>355</v>
      </c>
      <c r="L122" s="80" t="s">
        <v>409</v>
      </c>
      <c r="M122" s="84">
        <v>0.15</v>
      </c>
      <c r="N122" s="85" t="s">
        <v>654</v>
      </c>
      <c r="O122" s="251">
        <v>40487</v>
      </c>
      <c r="P122" s="251">
        <v>42138</v>
      </c>
      <c r="Q122" s="97" t="s">
        <v>654</v>
      </c>
      <c r="R122" s="89">
        <v>2015</v>
      </c>
      <c r="S122" s="252">
        <v>644350</v>
      </c>
      <c r="T122" s="91">
        <v>21015648386</v>
      </c>
      <c r="U122" s="91" t="s">
        <v>56</v>
      </c>
      <c r="V122" s="92" t="s">
        <v>57</v>
      </c>
      <c r="W122" s="93" t="s">
        <v>57</v>
      </c>
      <c r="X122" s="94">
        <v>1</v>
      </c>
      <c r="Y122" s="90">
        <v>21015648386</v>
      </c>
      <c r="Z122" s="96">
        <v>32615</v>
      </c>
      <c r="AA122" s="96">
        <v>4892</v>
      </c>
      <c r="AB122" s="425"/>
      <c r="AC122" s="425"/>
      <c r="AD122" s="421"/>
      <c r="AE122" s="255"/>
      <c r="AH122" s="247"/>
    </row>
    <row r="123" spans="1:34" ht="71.25" x14ac:dyDescent="0.25">
      <c r="A123" s="4" t="s">
        <v>410</v>
      </c>
      <c r="B123" s="5" t="s">
        <v>411</v>
      </c>
      <c r="C123" s="6" t="s">
        <v>412</v>
      </c>
      <c r="D123" s="21" t="s">
        <v>654</v>
      </c>
      <c r="E123" s="21" t="s">
        <v>654</v>
      </c>
      <c r="F123" s="21" t="s">
        <v>654</v>
      </c>
      <c r="G123" s="21" t="s">
        <v>654</v>
      </c>
      <c r="H123" s="21" t="s">
        <v>654</v>
      </c>
      <c r="I123" s="21" t="s">
        <v>654</v>
      </c>
      <c r="J123" s="21" t="s">
        <v>654</v>
      </c>
      <c r="K123" s="259" t="s">
        <v>278</v>
      </c>
      <c r="L123" s="260" t="s">
        <v>413</v>
      </c>
      <c r="M123" s="261">
        <v>0.5</v>
      </c>
      <c r="N123" s="262" t="s">
        <v>654</v>
      </c>
      <c r="O123" s="263">
        <v>39595</v>
      </c>
      <c r="P123" s="263">
        <v>42155</v>
      </c>
      <c r="Q123" s="264" t="s">
        <v>654</v>
      </c>
      <c r="R123" s="265">
        <v>2015</v>
      </c>
      <c r="S123" s="266">
        <v>644350</v>
      </c>
      <c r="T123" s="267">
        <v>37484102759</v>
      </c>
      <c r="U123" s="267" t="s">
        <v>56</v>
      </c>
      <c r="V123" s="268" t="s">
        <v>57</v>
      </c>
      <c r="W123" s="269" t="s">
        <v>57</v>
      </c>
      <c r="X123" s="270">
        <v>1</v>
      </c>
      <c r="Y123" s="271">
        <v>37484102759</v>
      </c>
      <c r="Z123" s="272">
        <v>58174</v>
      </c>
      <c r="AA123" s="272">
        <v>29087</v>
      </c>
      <c r="AB123" s="423" t="s">
        <v>318</v>
      </c>
      <c r="AC123" s="423" t="s">
        <v>318</v>
      </c>
      <c r="AD123" s="419" t="s">
        <v>57</v>
      </c>
      <c r="AH123" s="247"/>
    </row>
    <row r="124" spans="1:34" ht="42.75" x14ac:dyDescent="0.25">
      <c r="A124" s="24" t="s">
        <v>410</v>
      </c>
      <c r="B124" s="25" t="s">
        <v>414</v>
      </c>
      <c r="C124" s="26" t="s">
        <v>415</v>
      </c>
      <c r="D124" s="42" t="s">
        <v>654</v>
      </c>
      <c r="E124" s="42" t="s">
        <v>654</v>
      </c>
      <c r="F124" s="42" t="s">
        <v>654</v>
      </c>
      <c r="G124" s="42" t="s">
        <v>654</v>
      </c>
      <c r="H124" s="42" t="s">
        <v>654</v>
      </c>
      <c r="I124" s="42" t="s">
        <v>654</v>
      </c>
      <c r="J124" s="42" t="s">
        <v>654</v>
      </c>
      <c r="K124" s="82" t="s">
        <v>697</v>
      </c>
      <c r="L124" s="80" t="s">
        <v>698</v>
      </c>
      <c r="M124" s="84">
        <v>0.5</v>
      </c>
      <c r="N124" s="85" t="s">
        <v>654</v>
      </c>
      <c r="O124" s="251">
        <v>39405</v>
      </c>
      <c r="P124" s="251">
        <v>40268</v>
      </c>
      <c r="Q124" s="97" t="s">
        <v>654</v>
      </c>
      <c r="R124" s="89">
        <v>2010</v>
      </c>
      <c r="S124" s="252">
        <v>515000</v>
      </c>
      <c r="T124" s="91">
        <v>1625775</v>
      </c>
      <c r="U124" s="91" t="s">
        <v>49</v>
      </c>
      <c r="V124" s="92">
        <v>1.3452999999999999</v>
      </c>
      <c r="W124" s="93">
        <v>2187155.1074999999</v>
      </c>
      <c r="X124" s="94">
        <v>1928.59</v>
      </c>
      <c r="Y124" s="90">
        <v>4218125468.7734246</v>
      </c>
      <c r="Z124" s="96">
        <v>8191</v>
      </c>
      <c r="AA124" s="96">
        <v>4096</v>
      </c>
      <c r="AB124" s="424"/>
      <c r="AC124" s="424"/>
      <c r="AD124" s="420"/>
      <c r="AH124" s="247"/>
    </row>
    <row r="125" spans="1:34" ht="57" x14ac:dyDescent="0.25">
      <c r="A125" s="78" t="s">
        <v>410</v>
      </c>
      <c r="B125" s="79" t="s">
        <v>418</v>
      </c>
      <c r="C125" s="82" t="s">
        <v>419</v>
      </c>
      <c r="D125" s="250" t="s">
        <v>654</v>
      </c>
      <c r="E125" s="250" t="s">
        <v>654</v>
      </c>
      <c r="F125" s="250" t="s">
        <v>654</v>
      </c>
      <c r="G125" s="250" t="s">
        <v>654</v>
      </c>
      <c r="H125" s="250" t="s">
        <v>654</v>
      </c>
      <c r="I125" s="250" t="s">
        <v>654</v>
      </c>
      <c r="J125" s="250" t="s">
        <v>654</v>
      </c>
      <c r="K125" s="82" t="s">
        <v>283</v>
      </c>
      <c r="L125" s="80" t="s">
        <v>422</v>
      </c>
      <c r="M125" s="84">
        <v>1</v>
      </c>
      <c r="N125" s="85" t="s">
        <v>654</v>
      </c>
      <c r="O125" s="251">
        <v>39387</v>
      </c>
      <c r="P125" s="251">
        <v>40087</v>
      </c>
      <c r="Q125" s="97" t="s">
        <v>654</v>
      </c>
      <c r="R125" s="89">
        <v>2009</v>
      </c>
      <c r="S125" s="252">
        <v>496900</v>
      </c>
      <c r="T125" s="91">
        <v>1787879811</v>
      </c>
      <c r="U125" s="91" t="s">
        <v>56</v>
      </c>
      <c r="V125" s="92" t="s">
        <v>57</v>
      </c>
      <c r="W125" s="93" t="s">
        <v>57</v>
      </c>
      <c r="X125" s="94">
        <v>1</v>
      </c>
      <c r="Y125" s="90">
        <v>1787879811</v>
      </c>
      <c r="Z125" s="96">
        <v>3598</v>
      </c>
      <c r="AA125" s="96">
        <v>3598</v>
      </c>
      <c r="AB125" s="424"/>
      <c r="AC125" s="424"/>
      <c r="AD125" s="420"/>
      <c r="AE125" s="255"/>
      <c r="AH125" s="247"/>
    </row>
    <row r="126" spans="1:34" ht="71.25" x14ac:dyDescent="0.25">
      <c r="A126" s="24" t="s">
        <v>410</v>
      </c>
      <c r="B126" s="25" t="s">
        <v>414</v>
      </c>
      <c r="C126" s="26" t="s">
        <v>415</v>
      </c>
      <c r="D126" s="42" t="s">
        <v>654</v>
      </c>
      <c r="E126" s="42" t="s">
        <v>654</v>
      </c>
      <c r="F126" s="42" t="s">
        <v>654</v>
      </c>
      <c r="G126" s="42" t="s">
        <v>654</v>
      </c>
      <c r="H126" s="42" t="s">
        <v>654</v>
      </c>
      <c r="I126" s="42" t="s">
        <v>654</v>
      </c>
      <c r="J126" s="42" t="s">
        <v>654</v>
      </c>
      <c r="K126" s="185" t="s">
        <v>416</v>
      </c>
      <c r="L126" s="80" t="s">
        <v>417</v>
      </c>
      <c r="M126" s="84">
        <v>0.7</v>
      </c>
      <c r="N126" s="85" t="s">
        <v>654</v>
      </c>
      <c r="O126" s="251">
        <v>37951</v>
      </c>
      <c r="P126" s="251">
        <v>39568</v>
      </c>
      <c r="Q126" s="97" t="s">
        <v>654</v>
      </c>
      <c r="R126" s="89">
        <v>2008</v>
      </c>
      <c r="S126" s="252">
        <v>461500</v>
      </c>
      <c r="T126" s="91">
        <v>2224756</v>
      </c>
      <c r="U126" s="91" t="s">
        <v>49</v>
      </c>
      <c r="V126" s="92">
        <v>1.5608</v>
      </c>
      <c r="W126" s="93">
        <v>3472399.1647999999</v>
      </c>
      <c r="X126" s="94">
        <v>1780.21</v>
      </c>
      <c r="Y126" s="90">
        <v>6181599717.1686077</v>
      </c>
      <c r="Z126" s="96">
        <v>13395</v>
      </c>
      <c r="AA126" s="96">
        <v>9377</v>
      </c>
      <c r="AB126" s="425"/>
      <c r="AC126" s="425"/>
      <c r="AD126" s="421"/>
      <c r="AE126" s="255"/>
      <c r="AH126" s="247"/>
    </row>
    <row r="127" spans="1:34" ht="28.5" x14ac:dyDescent="0.25">
      <c r="A127" s="4" t="s">
        <v>428</v>
      </c>
      <c r="B127" s="5" t="s">
        <v>429</v>
      </c>
      <c r="C127" s="6" t="s">
        <v>430</v>
      </c>
      <c r="D127" s="21" t="s">
        <v>654</v>
      </c>
      <c r="E127" s="21" t="s">
        <v>654</v>
      </c>
      <c r="F127" s="21" t="s">
        <v>654</v>
      </c>
      <c r="G127" s="21" t="s">
        <v>654</v>
      </c>
      <c r="H127" s="21" t="s">
        <v>654</v>
      </c>
      <c r="I127" s="21" t="s">
        <v>654</v>
      </c>
      <c r="J127" s="21" t="s">
        <v>654</v>
      </c>
      <c r="K127" s="259" t="s">
        <v>170</v>
      </c>
      <c r="L127" s="260" t="s">
        <v>699</v>
      </c>
      <c r="M127" s="261">
        <v>1</v>
      </c>
      <c r="N127" s="262" t="s">
        <v>654</v>
      </c>
      <c r="O127" s="263">
        <v>36523</v>
      </c>
      <c r="P127" s="263">
        <v>37769</v>
      </c>
      <c r="Q127" s="264" t="s">
        <v>654</v>
      </c>
      <c r="R127" s="265">
        <v>2003</v>
      </c>
      <c r="S127" s="266">
        <v>332000</v>
      </c>
      <c r="T127" s="267">
        <v>3291518374</v>
      </c>
      <c r="U127" s="267" t="s">
        <v>56</v>
      </c>
      <c r="V127" s="268" t="s">
        <v>57</v>
      </c>
      <c r="W127" s="269" t="s">
        <v>57</v>
      </c>
      <c r="X127" s="270">
        <v>1</v>
      </c>
      <c r="Y127" s="271">
        <v>3291518374</v>
      </c>
      <c r="Z127" s="272">
        <v>9914</v>
      </c>
      <c r="AA127" s="272">
        <v>9914</v>
      </c>
      <c r="AB127" s="429" t="s">
        <v>654</v>
      </c>
      <c r="AC127" s="429" t="s">
        <v>654</v>
      </c>
      <c r="AD127" s="432" t="s">
        <v>57</v>
      </c>
      <c r="AH127" s="247"/>
    </row>
    <row r="128" spans="1:34" ht="57" x14ac:dyDescent="0.25">
      <c r="A128" s="24" t="s">
        <v>428</v>
      </c>
      <c r="B128" s="25" t="s">
        <v>429</v>
      </c>
      <c r="C128" s="26" t="s">
        <v>430</v>
      </c>
      <c r="D128" s="42" t="s">
        <v>654</v>
      </c>
      <c r="E128" s="42" t="s">
        <v>654</v>
      </c>
      <c r="F128" s="42" t="s">
        <v>654</v>
      </c>
      <c r="G128" s="42" t="s">
        <v>654</v>
      </c>
      <c r="H128" s="42" t="s">
        <v>654</v>
      </c>
      <c r="I128" s="42" t="s">
        <v>654</v>
      </c>
      <c r="J128" s="42" t="s">
        <v>654</v>
      </c>
      <c r="K128" s="82" t="s">
        <v>283</v>
      </c>
      <c r="L128" s="80" t="s">
        <v>431</v>
      </c>
      <c r="M128" s="84">
        <v>0.65</v>
      </c>
      <c r="N128" s="85" t="s">
        <v>654</v>
      </c>
      <c r="O128" s="251">
        <v>37986</v>
      </c>
      <c r="P128" s="251">
        <v>40748</v>
      </c>
      <c r="Q128" s="97" t="s">
        <v>654</v>
      </c>
      <c r="R128" s="89">
        <v>2011</v>
      </c>
      <c r="S128" s="252">
        <v>535600</v>
      </c>
      <c r="T128" s="91">
        <v>6087540759</v>
      </c>
      <c r="U128" s="91" t="s">
        <v>56</v>
      </c>
      <c r="V128" s="92" t="s">
        <v>57</v>
      </c>
      <c r="W128" s="93" t="s">
        <v>57</v>
      </c>
      <c r="X128" s="94">
        <v>1</v>
      </c>
      <c r="Y128" s="90">
        <v>6087540759</v>
      </c>
      <c r="Z128" s="96">
        <v>11366</v>
      </c>
      <c r="AA128" s="96">
        <v>7388</v>
      </c>
      <c r="AB128" s="430"/>
      <c r="AC128" s="430"/>
      <c r="AD128" s="433"/>
      <c r="AH128" s="247"/>
    </row>
    <row r="129" spans="1:34" ht="42.75" x14ac:dyDescent="0.25">
      <c r="A129" s="78" t="s">
        <v>428</v>
      </c>
      <c r="B129" s="79" t="s">
        <v>433</v>
      </c>
      <c r="C129" s="82" t="s">
        <v>434</v>
      </c>
      <c r="D129" s="250" t="s">
        <v>654</v>
      </c>
      <c r="E129" s="250" t="s">
        <v>654</v>
      </c>
      <c r="F129" s="250" t="s">
        <v>654</v>
      </c>
      <c r="G129" s="250" t="s">
        <v>654</v>
      </c>
      <c r="H129" s="250" t="s">
        <v>654</v>
      </c>
      <c r="I129" s="250" t="s">
        <v>654</v>
      </c>
      <c r="J129" s="250" t="s">
        <v>654</v>
      </c>
      <c r="K129" s="82" t="s">
        <v>435</v>
      </c>
      <c r="L129" s="80" t="s">
        <v>436</v>
      </c>
      <c r="M129" s="84">
        <v>1</v>
      </c>
      <c r="N129" s="85" t="s">
        <v>654</v>
      </c>
      <c r="O129" s="251">
        <v>41018</v>
      </c>
      <c r="P129" s="251">
        <v>41486</v>
      </c>
      <c r="Q129" s="97" t="s">
        <v>654</v>
      </c>
      <c r="R129" s="89">
        <v>2013</v>
      </c>
      <c r="S129" s="252">
        <v>589500</v>
      </c>
      <c r="T129" s="91">
        <v>2132195139</v>
      </c>
      <c r="U129" s="91" t="s">
        <v>56</v>
      </c>
      <c r="V129" s="92" t="s">
        <v>57</v>
      </c>
      <c r="W129" s="93" t="s">
        <v>57</v>
      </c>
      <c r="X129" s="94">
        <v>1</v>
      </c>
      <c r="Y129" s="90">
        <v>2132195139</v>
      </c>
      <c r="Z129" s="96">
        <v>3617</v>
      </c>
      <c r="AA129" s="96">
        <v>3617</v>
      </c>
      <c r="AB129" s="430"/>
      <c r="AC129" s="430"/>
      <c r="AD129" s="433"/>
      <c r="AE129" s="255"/>
      <c r="AH129" s="247"/>
    </row>
    <row r="130" spans="1:34" ht="42.75" x14ac:dyDescent="0.25">
      <c r="A130" s="24" t="s">
        <v>428</v>
      </c>
      <c r="B130" s="25" t="s">
        <v>429</v>
      </c>
      <c r="C130" s="26" t="s">
        <v>430</v>
      </c>
      <c r="D130" s="42" t="s">
        <v>654</v>
      </c>
      <c r="E130" s="42" t="s">
        <v>654</v>
      </c>
      <c r="F130" s="42" t="s">
        <v>654</v>
      </c>
      <c r="G130" s="42" t="s">
        <v>654</v>
      </c>
      <c r="H130" s="42" t="s">
        <v>654</v>
      </c>
      <c r="I130" s="42" t="s">
        <v>654</v>
      </c>
      <c r="J130" s="42" t="s">
        <v>654</v>
      </c>
      <c r="K130" s="185" t="s">
        <v>170</v>
      </c>
      <c r="L130" s="80" t="s">
        <v>432</v>
      </c>
      <c r="M130" s="84">
        <v>1</v>
      </c>
      <c r="N130" s="85" t="s">
        <v>654</v>
      </c>
      <c r="O130" s="251">
        <v>38366</v>
      </c>
      <c r="P130" s="251">
        <v>39064</v>
      </c>
      <c r="Q130" s="97" t="s">
        <v>654</v>
      </c>
      <c r="R130" s="89">
        <v>2006</v>
      </c>
      <c r="S130" s="252">
        <v>408000</v>
      </c>
      <c r="T130" s="91">
        <v>1473683024</v>
      </c>
      <c r="U130" s="91" t="s">
        <v>56</v>
      </c>
      <c r="V130" s="92" t="s">
        <v>57</v>
      </c>
      <c r="W130" s="93" t="s">
        <v>57</v>
      </c>
      <c r="X130" s="94">
        <v>1</v>
      </c>
      <c r="Y130" s="90">
        <v>1473683024</v>
      </c>
      <c r="Z130" s="96">
        <v>3612</v>
      </c>
      <c r="AA130" s="96">
        <v>3612</v>
      </c>
      <c r="AB130" s="431"/>
      <c r="AC130" s="431"/>
      <c r="AD130" s="434"/>
      <c r="AE130" s="255"/>
      <c r="AH130" s="247"/>
    </row>
    <row r="131" spans="1:34" ht="85.5" x14ac:dyDescent="0.25">
      <c r="A131" s="4" t="s">
        <v>438</v>
      </c>
      <c r="B131" s="5" t="s">
        <v>439</v>
      </c>
      <c r="C131" s="6" t="s">
        <v>440</v>
      </c>
      <c r="D131" s="21" t="s">
        <v>654</v>
      </c>
      <c r="E131" s="21" t="s">
        <v>654</v>
      </c>
      <c r="F131" s="21" t="s">
        <v>654</v>
      </c>
      <c r="G131" s="21" t="s">
        <v>654</v>
      </c>
      <c r="H131" s="21" t="s">
        <v>654</v>
      </c>
      <c r="I131" s="21" t="s">
        <v>654</v>
      </c>
      <c r="J131" s="21" t="s">
        <v>654</v>
      </c>
      <c r="K131" s="259" t="s">
        <v>65</v>
      </c>
      <c r="L131" s="260" t="s">
        <v>444</v>
      </c>
      <c r="M131" s="261">
        <v>0.5</v>
      </c>
      <c r="N131" s="262" t="s">
        <v>654</v>
      </c>
      <c r="O131" s="263">
        <v>38338</v>
      </c>
      <c r="P131" s="263">
        <v>40296</v>
      </c>
      <c r="Q131" s="264" t="s">
        <v>654</v>
      </c>
      <c r="R131" s="265">
        <v>2010</v>
      </c>
      <c r="S131" s="266">
        <v>515000</v>
      </c>
      <c r="T131" s="267">
        <v>5611007440</v>
      </c>
      <c r="U131" s="267" t="s">
        <v>56</v>
      </c>
      <c r="V131" s="268" t="s">
        <v>57</v>
      </c>
      <c r="W131" s="269" t="s">
        <v>57</v>
      </c>
      <c r="X131" s="270">
        <v>1</v>
      </c>
      <c r="Y131" s="271">
        <v>5611007440</v>
      </c>
      <c r="Z131" s="272">
        <v>10895</v>
      </c>
      <c r="AA131" s="272">
        <v>5448</v>
      </c>
      <c r="AB131" s="429" t="s">
        <v>654</v>
      </c>
      <c r="AC131" s="429" t="s">
        <v>654</v>
      </c>
      <c r="AD131" s="432" t="s">
        <v>57</v>
      </c>
      <c r="AH131" s="247"/>
    </row>
    <row r="132" spans="1:34" ht="85.5" x14ac:dyDescent="0.25">
      <c r="A132" s="24" t="s">
        <v>438</v>
      </c>
      <c r="B132" s="25" t="s">
        <v>447</v>
      </c>
      <c r="C132" s="26" t="s">
        <v>448</v>
      </c>
      <c r="D132" s="42" t="s">
        <v>654</v>
      </c>
      <c r="E132" s="42" t="s">
        <v>654</v>
      </c>
      <c r="F132" s="42" t="s">
        <v>654</v>
      </c>
      <c r="G132" s="42" t="s">
        <v>654</v>
      </c>
      <c r="H132" s="42" t="s">
        <v>654</v>
      </c>
      <c r="I132" s="42" t="s">
        <v>654</v>
      </c>
      <c r="J132" s="42" t="s">
        <v>654</v>
      </c>
      <c r="K132" s="82" t="s">
        <v>700</v>
      </c>
      <c r="L132" s="80" t="s">
        <v>701</v>
      </c>
      <c r="M132" s="84">
        <v>0.5</v>
      </c>
      <c r="N132" s="85" t="s">
        <v>654</v>
      </c>
      <c r="O132" s="251">
        <v>37288</v>
      </c>
      <c r="P132" s="251">
        <v>42136</v>
      </c>
      <c r="Q132" s="97" t="s">
        <v>654</v>
      </c>
      <c r="R132" s="89">
        <v>2015</v>
      </c>
      <c r="S132" s="252">
        <v>644350</v>
      </c>
      <c r="T132" s="91">
        <v>10251750257</v>
      </c>
      <c r="U132" s="91" t="s">
        <v>56</v>
      </c>
      <c r="V132" s="92" t="s">
        <v>57</v>
      </c>
      <c r="W132" s="93" t="s">
        <v>57</v>
      </c>
      <c r="X132" s="94">
        <v>1</v>
      </c>
      <c r="Y132" s="90">
        <v>10251750257</v>
      </c>
      <c r="Z132" s="96">
        <v>15910</v>
      </c>
      <c r="AA132" s="96">
        <v>7955</v>
      </c>
      <c r="AB132" s="430"/>
      <c r="AC132" s="430"/>
      <c r="AD132" s="433"/>
      <c r="AH132" s="247"/>
    </row>
    <row r="133" spans="1:34" ht="57" x14ac:dyDescent="0.25">
      <c r="A133" s="78" t="s">
        <v>438</v>
      </c>
      <c r="B133" s="79" t="s">
        <v>451</v>
      </c>
      <c r="C133" s="82" t="s">
        <v>452</v>
      </c>
      <c r="D133" s="250" t="s">
        <v>654</v>
      </c>
      <c r="E133" s="250" t="s">
        <v>654</v>
      </c>
      <c r="F133" s="250" t="s">
        <v>654</v>
      </c>
      <c r="G133" s="250" t="s">
        <v>654</v>
      </c>
      <c r="H133" s="250" t="s">
        <v>654</v>
      </c>
      <c r="I133" s="250" t="s">
        <v>654</v>
      </c>
      <c r="J133" s="250" t="s">
        <v>654</v>
      </c>
      <c r="K133" s="82" t="s">
        <v>114</v>
      </c>
      <c r="L133" s="80" t="s">
        <v>453</v>
      </c>
      <c r="M133" s="84">
        <v>0.5</v>
      </c>
      <c r="N133" s="85" t="s">
        <v>654</v>
      </c>
      <c r="O133" s="251">
        <v>35586</v>
      </c>
      <c r="P133" s="251">
        <v>37053</v>
      </c>
      <c r="Q133" s="97" t="s">
        <v>654</v>
      </c>
      <c r="R133" s="89">
        <v>2001</v>
      </c>
      <c r="S133" s="252">
        <v>286000</v>
      </c>
      <c r="T133" s="91">
        <v>2678981.19</v>
      </c>
      <c r="U133" s="91" t="s">
        <v>49</v>
      </c>
      <c r="V133" s="92">
        <v>0.84970000000000001</v>
      </c>
      <c r="W133" s="93">
        <v>2276330.3171430002</v>
      </c>
      <c r="X133" s="94">
        <v>2296.31</v>
      </c>
      <c r="Y133" s="90">
        <v>5227160070.5586424</v>
      </c>
      <c r="Z133" s="96">
        <v>18277</v>
      </c>
      <c r="AA133" s="96">
        <v>9139</v>
      </c>
      <c r="AB133" s="430"/>
      <c r="AC133" s="430"/>
      <c r="AD133" s="433"/>
      <c r="AE133" s="255"/>
      <c r="AH133" s="247"/>
    </row>
    <row r="134" spans="1:34" ht="71.25" x14ac:dyDescent="0.25">
      <c r="A134" s="24" t="s">
        <v>438</v>
      </c>
      <c r="B134" s="25" t="s">
        <v>451</v>
      </c>
      <c r="C134" s="26" t="s">
        <v>452</v>
      </c>
      <c r="D134" s="42" t="s">
        <v>654</v>
      </c>
      <c r="E134" s="42" t="s">
        <v>654</v>
      </c>
      <c r="F134" s="42" t="s">
        <v>654</v>
      </c>
      <c r="G134" s="42" t="s">
        <v>654</v>
      </c>
      <c r="H134" s="42" t="s">
        <v>654</v>
      </c>
      <c r="I134" s="42" t="s">
        <v>654</v>
      </c>
      <c r="J134" s="42" t="s">
        <v>654</v>
      </c>
      <c r="K134" s="185" t="s">
        <v>114</v>
      </c>
      <c r="L134" s="80" t="s">
        <v>702</v>
      </c>
      <c r="M134" s="84">
        <v>1</v>
      </c>
      <c r="N134" s="85" t="s">
        <v>654</v>
      </c>
      <c r="O134" s="251">
        <v>38342</v>
      </c>
      <c r="P134" s="251">
        <v>39135</v>
      </c>
      <c r="Q134" s="97" t="s">
        <v>654</v>
      </c>
      <c r="R134" s="89">
        <v>2007</v>
      </c>
      <c r="S134" s="252">
        <v>433700</v>
      </c>
      <c r="T134" s="91">
        <v>617565.28</v>
      </c>
      <c r="U134" s="91" t="s">
        <v>49</v>
      </c>
      <c r="V134" s="92">
        <v>1.3138000000000001</v>
      </c>
      <c r="W134" s="93">
        <v>811357.26486400014</v>
      </c>
      <c r="X134" s="94">
        <v>2218.7800000000002</v>
      </c>
      <c r="Y134" s="90">
        <v>1800223272.1349463</v>
      </c>
      <c r="Z134" s="96">
        <v>4151</v>
      </c>
      <c r="AA134" s="96">
        <v>4151</v>
      </c>
      <c r="AB134" s="431"/>
      <c r="AC134" s="431"/>
      <c r="AD134" s="434"/>
      <c r="AE134" s="255"/>
      <c r="AH134" s="247"/>
    </row>
    <row r="135" spans="1:34" ht="114" x14ac:dyDescent="0.25">
      <c r="A135" s="4" t="s">
        <v>454</v>
      </c>
      <c r="B135" s="5" t="s">
        <v>455</v>
      </c>
      <c r="C135" s="6" t="s">
        <v>456</v>
      </c>
      <c r="D135" s="21" t="s">
        <v>654</v>
      </c>
      <c r="E135" s="21" t="s">
        <v>654</v>
      </c>
      <c r="F135" s="21" t="s">
        <v>654</v>
      </c>
      <c r="G135" s="21" t="s">
        <v>654</v>
      </c>
      <c r="H135" s="21" t="s">
        <v>654</v>
      </c>
      <c r="I135" s="21" t="s">
        <v>654</v>
      </c>
      <c r="J135" s="21" t="s">
        <v>654</v>
      </c>
      <c r="K135" s="259" t="s">
        <v>58</v>
      </c>
      <c r="L135" s="260" t="s">
        <v>703</v>
      </c>
      <c r="M135" s="261">
        <v>0.75</v>
      </c>
      <c r="N135" s="262" t="s">
        <v>654</v>
      </c>
      <c r="O135" s="263">
        <v>38374</v>
      </c>
      <c r="P135" s="263">
        <v>39512</v>
      </c>
      <c r="Q135" s="264" t="s">
        <v>654</v>
      </c>
      <c r="R135" s="265">
        <v>2008</v>
      </c>
      <c r="S135" s="266">
        <v>461500</v>
      </c>
      <c r="T135" s="267">
        <v>4505935152</v>
      </c>
      <c r="U135" s="267" t="s">
        <v>56</v>
      </c>
      <c r="V135" s="268" t="s">
        <v>57</v>
      </c>
      <c r="W135" s="269" t="s">
        <v>57</v>
      </c>
      <c r="X135" s="270">
        <v>1</v>
      </c>
      <c r="Y135" s="271">
        <v>4505935152</v>
      </c>
      <c r="Z135" s="272">
        <v>9764</v>
      </c>
      <c r="AA135" s="272">
        <v>7323</v>
      </c>
      <c r="AB135" s="429" t="s">
        <v>654</v>
      </c>
      <c r="AC135" s="429" t="s">
        <v>654</v>
      </c>
      <c r="AD135" s="432" t="s">
        <v>57</v>
      </c>
      <c r="AH135" s="247"/>
    </row>
    <row r="136" spans="1:34" ht="85.5" x14ac:dyDescent="0.25">
      <c r="A136" s="24" t="s">
        <v>454</v>
      </c>
      <c r="B136" s="25" t="s">
        <v>455</v>
      </c>
      <c r="C136" s="26" t="s">
        <v>456</v>
      </c>
      <c r="D136" s="42" t="s">
        <v>654</v>
      </c>
      <c r="E136" s="42" t="s">
        <v>654</v>
      </c>
      <c r="F136" s="42" t="s">
        <v>654</v>
      </c>
      <c r="G136" s="42" t="s">
        <v>654</v>
      </c>
      <c r="H136" s="42" t="s">
        <v>654</v>
      </c>
      <c r="I136" s="42" t="s">
        <v>654</v>
      </c>
      <c r="J136" s="42" t="s">
        <v>654</v>
      </c>
      <c r="K136" s="82" t="s">
        <v>86</v>
      </c>
      <c r="L136" s="80" t="s">
        <v>460</v>
      </c>
      <c r="M136" s="84">
        <v>0.5</v>
      </c>
      <c r="N136" s="85" t="s">
        <v>654</v>
      </c>
      <c r="O136" s="251">
        <v>38034</v>
      </c>
      <c r="P136" s="251">
        <v>40770</v>
      </c>
      <c r="Q136" s="97" t="s">
        <v>654</v>
      </c>
      <c r="R136" s="89">
        <v>2011</v>
      </c>
      <c r="S136" s="252">
        <v>535600</v>
      </c>
      <c r="T136" s="91">
        <v>9131630030</v>
      </c>
      <c r="U136" s="91" t="s">
        <v>56</v>
      </c>
      <c r="V136" s="92" t="s">
        <v>57</v>
      </c>
      <c r="W136" s="93" t="s">
        <v>57</v>
      </c>
      <c r="X136" s="94">
        <v>1</v>
      </c>
      <c r="Y136" s="90">
        <v>9131630030</v>
      </c>
      <c r="Z136" s="96">
        <v>17049</v>
      </c>
      <c r="AA136" s="96">
        <v>8525</v>
      </c>
      <c r="AB136" s="430"/>
      <c r="AC136" s="430"/>
      <c r="AD136" s="433"/>
      <c r="AH136" s="247"/>
    </row>
    <row r="137" spans="1:34" ht="114" x14ac:dyDescent="0.25">
      <c r="A137" s="78" t="s">
        <v>454</v>
      </c>
      <c r="B137" s="79" t="s">
        <v>463</v>
      </c>
      <c r="C137" s="82" t="s">
        <v>464</v>
      </c>
      <c r="D137" s="250" t="s">
        <v>654</v>
      </c>
      <c r="E137" s="250" t="s">
        <v>654</v>
      </c>
      <c r="F137" s="250" t="s">
        <v>654</v>
      </c>
      <c r="G137" s="250" t="s">
        <v>654</v>
      </c>
      <c r="H137" s="250" t="s">
        <v>654</v>
      </c>
      <c r="I137" s="250" t="s">
        <v>654</v>
      </c>
      <c r="J137" s="250" t="s">
        <v>654</v>
      </c>
      <c r="K137" s="82" t="s">
        <v>385</v>
      </c>
      <c r="L137" s="80" t="s">
        <v>465</v>
      </c>
      <c r="M137" s="84">
        <v>0.4</v>
      </c>
      <c r="N137" s="85" t="s">
        <v>654</v>
      </c>
      <c r="O137" s="251">
        <v>41109</v>
      </c>
      <c r="P137" s="251">
        <v>42072</v>
      </c>
      <c r="Q137" s="97" t="s">
        <v>654</v>
      </c>
      <c r="R137" s="89">
        <v>2015</v>
      </c>
      <c r="S137" s="252">
        <v>644350</v>
      </c>
      <c r="T137" s="91">
        <v>5281678857</v>
      </c>
      <c r="U137" s="91" t="s">
        <v>56</v>
      </c>
      <c r="V137" s="92" t="s">
        <v>57</v>
      </c>
      <c r="W137" s="93" t="s">
        <v>57</v>
      </c>
      <c r="X137" s="94">
        <v>1</v>
      </c>
      <c r="Y137" s="90">
        <v>5281678857</v>
      </c>
      <c r="Z137" s="96">
        <v>8197</v>
      </c>
      <c r="AA137" s="96">
        <v>3279</v>
      </c>
      <c r="AB137" s="430"/>
      <c r="AC137" s="430"/>
      <c r="AD137" s="433"/>
      <c r="AE137" s="255"/>
      <c r="AH137" s="247"/>
    </row>
    <row r="138" spans="1:34" ht="85.5" x14ac:dyDescent="0.25">
      <c r="A138" s="24" t="s">
        <v>454</v>
      </c>
      <c r="B138" s="25" t="s">
        <v>455</v>
      </c>
      <c r="C138" s="26" t="s">
        <v>456</v>
      </c>
      <c r="D138" s="42" t="s">
        <v>654</v>
      </c>
      <c r="E138" s="42" t="s">
        <v>654</v>
      </c>
      <c r="F138" s="42" t="s">
        <v>654</v>
      </c>
      <c r="G138" s="42" t="s">
        <v>654</v>
      </c>
      <c r="H138" s="42" t="s">
        <v>654</v>
      </c>
      <c r="I138" s="42" t="s">
        <v>654</v>
      </c>
      <c r="J138" s="42" t="s">
        <v>654</v>
      </c>
      <c r="K138" s="185" t="s">
        <v>385</v>
      </c>
      <c r="L138" s="80" t="s">
        <v>704</v>
      </c>
      <c r="M138" s="84">
        <v>1</v>
      </c>
      <c r="N138" s="85" t="s">
        <v>654</v>
      </c>
      <c r="O138" s="251">
        <v>38337</v>
      </c>
      <c r="P138" s="251">
        <v>39401</v>
      </c>
      <c r="Q138" s="97" t="s">
        <v>654</v>
      </c>
      <c r="R138" s="89">
        <v>2007</v>
      </c>
      <c r="S138" s="252">
        <v>433700</v>
      </c>
      <c r="T138" s="91">
        <v>2544987926</v>
      </c>
      <c r="U138" s="91" t="s">
        <v>56</v>
      </c>
      <c r="V138" s="92" t="s">
        <v>57</v>
      </c>
      <c r="W138" s="93" t="s">
        <v>57</v>
      </c>
      <c r="X138" s="94">
        <v>1</v>
      </c>
      <c r="Y138" s="90">
        <v>2544987926</v>
      </c>
      <c r="Z138" s="96">
        <v>5868</v>
      </c>
      <c r="AA138" s="96">
        <v>5868</v>
      </c>
      <c r="AB138" s="431"/>
      <c r="AC138" s="431"/>
      <c r="AD138" s="434"/>
      <c r="AE138" s="255"/>
      <c r="AH138" s="247"/>
    </row>
    <row r="139" spans="1:34" ht="299.25" x14ac:dyDescent="0.25">
      <c r="A139" s="4" t="s">
        <v>466</v>
      </c>
      <c r="B139" s="5" t="s">
        <v>467</v>
      </c>
      <c r="C139" s="6" t="s">
        <v>468</v>
      </c>
      <c r="D139" s="21" t="s">
        <v>654</v>
      </c>
      <c r="E139" s="21" t="s">
        <v>654</v>
      </c>
      <c r="F139" s="21" t="s">
        <v>654</v>
      </c>
      <c r="G139" s="21" t="s">
        <v>654</v>
      </c>
      <c r="H139" s="21" t="s">
        <v>654</v>
      </c>
      <c r="I139" s="21" t="s">
        <v>654</v>
      </c>
      <c r="J139" s="21" t="s">
        <v>654</v>
      </c>
      <c r="K139" s="259" t="s">
        <v>124</v>
      </c>
      <c r="L139" s="260" t="s">
        <v>705</v>
      </c>
      <c r="M139" s="261">
        <v>0.7</v>
      </c>
      <c r="N139" s="262" t="s">
        <v>654</v>
      </c>
      <c r="O139" s="263">
        <v>39933</v>
      </c>
      <c r="P139" s="263">
        <v>40922</v>
      </c>
      <c r="Q139" s="264" t="s">
        <v>654</v>
      </c>
      <c r="R139" s="265">
        <v>2012</v>
      </c>
      <c r="S139" s="266">
        <v>566700</v>
      </c>
      <c r="T139" s="267">
        <v>9410306932</v>
      </c>
      <c r="U139" s="267" t="s">
        <v>56</v>
      </c>
      <c r="V139" s="268" t="s">
        <v>57</v>
      </c>
      <c r="W139" s="269" t="s">
        <v>57</v>
      </c>
      <c r="X139" s="270">
        <v>1</v>
      </c>
      <c r="Y139" s="271">
        <v>9410306932</v>
      </c>
      <c r="Z139" s="272">
        <v>16605</v>
      </c>
      <c r="AA139" s="272">
        <v>11624</v>
      </c>
      <c r="AB139" s="429" t="s">
        <v>654</v>
      </c>
      <c r="AC139" s="429" t="s">
        <v>654</v>
      </c>
      <c r="AD139" s="432" t="s">
        <v>57</v>
      </c>
      <c r="AH139" s="247"/>
    </row>
    <row r="140" spans="1:34" ht="85.5" x14ac:dyDescent="0.25">
      <c r="A140" s="24" t="s">
        <v>466</v>
      </c>
      <c r="B140" s="25" t="s">
        <v>467</v>
      </c>
      <c r="C140" s="26" t="s">
        <v>468</v>
      </c>
      <c r="D140" s="42" t="s">
        <v>654</v>
      </c>
      <c r="E140" s="42" t="s">
        <v>654</v>
      </c>
      <c r="F140" s="42" t="s">
        <v>654</v>
      </c>
      <c r="G140" s="42" t="s">
        <v>654</v>
      </c>
      <c r="H140" s="42" t="s">
        <v>654</v>
      </c>
      <c r="I140" s="42" t="s">
        <v>654</v>
      </c>
      <c r="J140" s="42" t="s">
        <v>654</v>
      </c>
      <c r="K140" s="82" t="s">
        <v>58</v>
      </c>
      <c r="L140" s="80" t="s">
        <v>706</v>
      </c>
      <c r="M140" s="84">
        <v>0.5</v>
      </c>
      <c r="N140" s="85" t="s">
        <v>654</v>
      </c>
      <c r="O140" s="251">
        <v>35457</v>
      </c>
      <c r="P140" s="251">
        <v>37124</v>
      </c>
      <c r="Q140" s="97" t="s">
        <v>654</v>
      </c>
      <c r="R140" s="89">
        <v>2001</v>
      </c>
      <c r="S140" s="252">
        <v>286000</v>
      </c>
      <c r="T140" s="91">
        <v>5240267062</v>
      </c>
      <c r="U140" s="91" t="s">
        <v>56</v>
      </c>
      <c r="V140" s="92" t="s">
        <v>57</v>
      </c>
      <c r="W140" s="93" t="s">
        <v>57</v>
      </c>
      <c r="X140" s="94">
        <v>1</v>
      </c>
      <c r="Y140" s="90">
        <v>5240267062</v>
      </c>
      <c r="Z140" s="96">
        <v>18323</v>
      </c>
      <c r="AA140" s="96">
        <v>9162</v>
      </c>
      <c r="AB140" s="430"/>
      <c r="AC140" s="430"/>
      <c r="AD140" s="433"/>
      <c r="AH140" s="247"/>
    </row>
    <row r="141" spans="1:34" ht="99.75" x14ac:dyDescent="0.25">
      <c r="A141" s="78" t="s">
        <v>466</v>
      </c>
      <c r="B141" s="79" t="s">
        <v>467</v>
      </c>
      <c r="C141" s="82" t="s">
        <v>468</v>
      </c>
      <c r="D141" s="250" t="s">
        <v>654</v>
      </c>
      <c r="E141" s="250" t="s">
        <v>654</v>
      </c>
      <c r="F141" s="250" t="s">
        <v>654</v>
      </c>
      <c r="G141" s="250" t="s">
        <v>654</v>
      </c>
      <c r="H141" s="250" t="s">
        <v>654</v>
      </c>
      <c r="I141" s="250" t="s">
        <v>654</v>
      </c>
      <c r="J141" s="250" t="s">
        <v>654</v>
      </c>
      <c r="K141" s="82" t="s">
        <v>58</v>
      </c>
      <c r="L141" s="80" t="s">
        <v>707</v>
      </c>
      <c r="M141" s="84">
        <v>0.5</v>
      </c>
      <c r="N141" s="85" t="s">
        <v>654</v>
      </c>
      <c r="O141" s="251">
        <v>36333</v>
      </c>
      <c r="P141" s="251">
        <v>38915</v>
      </c>
      <c r="Q141" s="97" t="s">
        <v>654</v>
      </c>
      <c r="R141" s="89">
        <v>2006</v>
      </c>
      <c r="S141" s="252">
        <v>408000</v>
      </c>
      <c r="T141" s="91">
        <v>19941780178.779999</v>
      </c>
      <c r="U141" s="91" t="s">
        <v>56</v>
      </c>
      <c r="V141" s="92" t="s">
        <v>57</v>
      </c>
      <c r="W141" s="93" t="s">
        <v>57</v>
      </c>
      <c r="X141" s="94">
        <v>1</v>
      </c>
      <c r="Y141" s="90">
        <v>19941780178.779999</v>
      </c>
      <c r="Z141" s="96">
        <v>48877</v>
      </c>
      <c r="AA141" s="96">
        <v>24439</v>
      </c>
      <c r="AB141" s="430"/>
      <c r="AC141" s="430"/>
      <c r="AD141" s="433"/>
      <c r="AE141" s="255"/>
      <c r="AH141" s="247"/>
    </row>
    <row r="142" spans="1:34" ht="85.5" x14ac:dyDescent="0.25">
      <c r="A142" s="24" t="s">
        <v>466</v>
      </c>
      <c r="B142" s="25" t="s">
        <v>467</v>
      </c>
      <c r="C142" s="26" t="s">
        <v>468</v>
      </c>
      <c r="D142" s="42" t="s">
        <v>654</v>
      </c>
      <c r="E142" s="42" t="s">
        <v>654</v>
      </c>
      <c r="F142" s="42" t="s">
        <v>654</v>
      </c>
      <c r="G142" s="42" t="s">
        <v>654</v>
      </c>
      <c r="H142" s="42" t="s">
        <v>654</v>
      </c>
      <c r="I142" s="42" t="s">
        <v>654</v>
      </c>
      <c r="J142" s="42" t="s">
        <v>654</v>
      </c>
      <c r="K142" s="185" t="s">
        <v>124</v>
      </c>
      <c r="L142" s="80" t="s">
        <v>708</v>
      </c>
      <c r="M142" s="84">
        <v>0.7</v>
      </c>
      <c r="N142" s="85" t="s">
        <v>654</v>
      </c>
      <c r="O142" s="251">
        <v>39822</v>
      </c>
      <c r="P142" s="251">
        <v>40916</v>
      </c>
      <c r="Q142" s="97" t="s">
        <v>654</v>
      </c>
      <c r="R142" s="89">
        <v>2012</v>
      </c>
      <c r="S142" s="252">
        <v>566700</v>
      </c>
      <c r="T142" s="91">
        <v>4788790194</v>
      </c>
      <c r="U142" s="91" t="s">
        <v>56</v>
      </c>
      <c r="V142" s="92" t="s">
        <v>57</v>
      </c>
      <c r="W142" s="93" t="s">
        <v>57</v>
      </c>
      <c r="X142" s="94">
        <v>1</v>
      </c>
      <c r="Y142" s="90">
        <v>4788790194</v>
      </c>
      <c r="Z142" s="96">
        <v>8450</v>
      </c>
      <c r="AA142" s="96">
        <v>5915</v>
      </c>
      <c r="AB142" s="431"/>
      <c r="AC142" s="431"/>
      <c r="AD142" s="434"/>
      <c r="AE142" s="255"/>
      <c r="AH142" s="247"/>
    </row>
    <row r="143" spans="1:34" ht="71.25" x14ac:dyDescent="0.25">
      <c r="A143" s="4" t="s">
        <v>474</v>
      </c>
      <c r="B143" s="5" t="s">
        <v>475</v>
      </c>
      <c r="C143" s="6" t="s">
        <v>476</v>
      </c>
      <c r="D143" s="21" t="s">
        <v>654</v>
      </c>
      <c r="E143" s="21" t="s">
        <v>654</v>
      </c>
      <c r="F143" s="21" t="s">
        <v>654</v>
      </c>
      <c r="G143" s="21" t="s">
        <v>654</v>
      </c>
      <c r="H143" s="21" t="s">
        <v>654</v>
      </c>
      <c r="I143" s="21" t="s">
        <v>318</v>
      </c>
      <c r="J143" s="21" t="s">
        <v>654</v>
      </c>
      <c r="K143" s="259" t="s">
        <v>58</v>
      </c>
      <c r="L143" s="260" t="s">
        <v>709</v>
      </c>
      <c r="M143" s="261">
        <v>1</v>
      </c>
      <c r="N143" s="262" t="s">
        <v>654</v>
      </c>
      <c r="O143" s="263">
        <v>38279</v>
      </c>
      <c r="P143" s="263">
        <v>39813</v>
      </c>
      <c r="Q143" s="264" t="s">
        <v>654</v>
      </c>
      <c r="R143" s="265">
        <v>2008</v>
      </c>
      <c r="S143" s="266">
        <v>461500</v>
      </c>
      <c r="T143" s="267">
        <v>3975262277</v>
      </c>
      <c r="U143" s="267" t="s">
        <v>56</v>
      </c>
      <c r="V143" s="268" t="s">
        <v>57</v>
      </c>
      <c r="W143" s="269" t="s">
        <v>57</v>
      </c>
      <c r="X143" s="270">
        <v>1</v>
      </c>
      <c r="Y143" s="271">
        <v>3975262277</v>
      </c>
      <c r="Z143" s="272">
        <v>8614</v>
      </c>
      <c r="AA143" s="272">
        <v>8614</v>
      </c>
      <c r="AB143" s="429" t="s">
        <v>654</v>
      </c>
      <c r="AC143" s="429" t="s">
        <v>654</v>
      </c>
      <c r="AD143" s="432" t="s">
        <v>57</v>
      </c>
      <c r="AH143" s="247"/>
    </row>
    <row r="144" spans="1:34" x14ac:dyDescent="0.25">
      <c r="A144" s="367"/>
      <c r="B144" s="100"/>
      <c r="C144" s="101"/>
      <c r="D144" s="229"/>
      <c r="E144" s="228"/>
      <c r="F144" s="228"/>
      <c r="G144" s="228"/>
      <c r="H144" s="228"/>
      <c r="I144" s="228"/>
      <c r="J144" s="230"/>
      <c r="K144" s="101"/>
      <c r="L144" s="100"/>
      <c r="M144" s="106"/>
      <c r="N144" s="106"/>
      <c r="O144" s="106"/>
      <c r="P144" s="107"/>
      <c r="Q144" s="114"/>
      <c r="R144" s="109"/>
      <c r="S144" s="122"/>
      <c r="T144" s="111"/>
      <c r="U144" s="111"/>
      <c r="V144" s="110"/>
      <c r="W144" s="110"/>
      <c r="X144" s="110"/>
      <c r="Y144" s="112"/>
      <c r="Z144" s="112"/>
      <c r="AA144" s="113"/>
      <c r="AB144" s="430"/>
      <c r="AC144" s="430"/>
      <c r="AD144" s="433"/>
    </row>
    <row r="145" spans="1:34" ht="128.25" x14ac:dyDescent="0.25">
      <c r="A145" s="78" t="s">
        <v>474</v>
      </c>
      <c r="B145" s="79" t="s">
        <v>475</v>
      </c>
      <c r="C145" s="82" t="s">
        <v>476</v>
      </c>
      <c r="D145" s="250" t="s">
        <v>654</v>
      </c>
      <c r="E145" s="250" t="s">
        <v>654</v>
      </c>
      <c r="F145" s="250" t="s">
        <v>654</v>
      </c>
      <c r="G145" s="250" t="s">
        <v>654</v>
      </c>
      <c r="H145" s="250" t="s">
        <v>654</v>
      </c>
      <c r="I145" s="250" t="s">
        <v>318</v>
      </c>
      <c r="J145" s="250" t="s">
        <v>654</v>
      </c>
      <c r="K145" s="82" t="s">
        <v>86</v>
      </c>
      <c r="L145" s="80" t="s">
        <v>710</v>
      </c>
      <c r="M145" s="84">
        <v>0.5</v>
      </c>
      <c r="N145" s="85" t="s">
        <v>654</v>
      </c>
      <c r="O145" s="251">
        <v>40137</v>
      </c>
      <c r="P145" s="251">
        <v>41232</v>
      </c>
      <c r="Q145" s="97" t="s">
        <v>654</v>
      </c>
      <c r="R145" s="89">
        <v>2012</v>
      </c>
      <c r="S145" s="252">
        <v>566700</v>
      </c>
      <c r="T145" s="91">
        <v>4761160509</v>
      </c>
      <c r="U145" s="91" t="s">
        <v>56</v>
      </c>
      <c r="V145" s="92" t="s">
        <v>57</v>
      </c>
      <c r="W145" s="93" t="s">
        <v>57</v>
      </c>
      <c r="X145" s="94">
        <v>1</v>
      </c>
      <c r="Y145" s="90">
        <v>4761160509</v>
      </c>
      <c r="Z145" s="96">
        <v>8402</v>
      </c>
      <c r="AA145" s="96">
        <v>4201</v>
      </c>
      <c r="AB145" s="430"/>
      <c r="AC145" s="430"/>
      <c r="AD145" s="433"/>
      <c r="AE145" s="255"/>
      <c r="AH145" s="247"/>
    </row>
    <row r="146" spans="1:34" x14ac:dyDescent="0.25">
      <c r="A146" s="367"/>
      <c r="B146" s="100"/>
      <c r="C146" s="101"/>
      <c r="D146" s="229"/>
      <c r="E146" s="228"/>
      <c r="F146" s="228"/>
      <c r="G146" s="228"/>
      <c r="H146" s="228"/>
      <c r="I146" s="228"/>
      <c r="J146" s="230"/>
      <c r="K146" s="101"/>
      <c r="L146" s="100"/>
      <c r="M146" s="106"/>
      <c r="N146" s="106"/>
      <c r="O146" s="106"/>
      <c r="P146" s="107"/>
      <c r="Q146" s="114"/>
      <c r="R146" s="109"/>
      <c r="S146" s="122"/>
      <c r="T146" s="111"/>
      <c r="U146" s="111"/>
      <c r="V146" s="110"/>
      <c r="W146" s="110"/>
      <c r="X146" s="110"/>
      <c r="Y146" s="112"/>
      <c r="Z146" s="112"/>
      <c r="AA146" s="113"/>
      <c r="AB146" s="431"/>
      <c r="AC146" s="431"/>
      <c r="AD146" s="434"/>
    </row>
    <row r="147" spans="1:34" ht="42.75" x14ac:dyDescent="0.25">
      <c r="A147" s="4" t="s">
        <v>480</v>
      </c>
      <c r="B147" s="5" t="s">
        <v>481</v>
      </c>
      <c r="C147" s="6" t="s">
        <v>482</v>
      </c>
      <c r="D147" s="21" t="s">
        <v>318</v>
      </c>
      <c r="E147" s="21" t="s">
        <v>318</v>
      </c>
      <c r="F147" s="21" t="s">
        <v>318</v>
      </c>
      <c r="G147" s="21" t="s">
        <v>654</v>
      </c>
      <c r="H147" s="21" t="s">
        <v>654</v>
      </c>
      <c r="I147" s="21" t="s">
        <v>654</v>
      </c>
      <c r="J147" s="21" t="s">
        <v>654</v>
      </c>
      <c r="K147" s="259" t="s">
        <v>385</v>
      </c>
      <c r="L147" s="260" t="s">
        <v>711</v>
      </c>
      <c r="M147" s="261">
        <v>1</v>
      </c>
      <c r="N147" s="262" t="s">
        <v>654</v>
      </c>
      <c r="O147" s="263">
        <v>34786</v>
      </c>
      <c r="P147" s="263">
        <v>35657</v>
      </c>
      <c r="Q147" s="264" t="s">
        <v>654</v>
      </c>
      <c r="R147" s="265">
        <v>1997</v>
      </c>
      <c r="S147" s="266">
        <v>172005</v>
      </c>
      <c r="T147" s="267">
        <v>1026154346</v>
      </c>
      <c r="U147" s="267" t="s">
        <v>56</v>
      </c>
      <c r="V147" s="268" t="s">
        <v>57</v>
      </c>
      <c r="W147" s="269" t="s">
        <v>57</v>
      </c>
      <c r="X147" s="270">
        <v>1</v>
      </c>
      <c r="Y147" s="271">
        <v>1026154346</v>
      </c>
      <c r="Z147" s="272">
        <v>5966</v>
      </c>
      <c r="AA147" s="272">
        <v>5966</v>
      </c>
      <c r="AB147" s="429" t="s">
        <v>654</v>
      </c>
      <c r="AC147" s="435" t="s">
        <v>318</v>
      </c>
      <c r="AD147" s="432" t="s">
        <v>57</v>
      </c>
      <c r="AH147" s="247"/>
    </row>
    <row r="148" spans="1:34" ht="71.25" x14ac:dyDescent="0.25">
      <c r="A148" s="24" t="s">
        <v>480</v>
      </c>
      <c r="B148" s="25" t="s">
        <v>481</v>
      </c>
      <c r="C148" s="26" t="s">
        <v>482</v>
      </c>
      <c r="D148" s="42" t="s">
        <v>318</v>
      </c>
      <c r="E148" s="42" t="s">
        <v>318</v>
      </c>
      <c r="F148" s="42" t="s">
        <v>318</v>
      </c>
      <c r="G148" s="42" t="s">
        <v>654</v>
      </c>
      <c r="H148" s="42" t="s">
        <v>654</v>
      </c>
      <c r="I148" s="42" t="s">
        <v>654</v>
      </c>
      <c r="J148" s="42" t="s">
        <v>654</v>
      </c>
      <c r="K148" s="82" t="s">
        <v>385</v>
      </c>
      <c r="L148" s="80" t="s">
        <v>712</v>
      </c>
      <c r="M148" s="84">
        <v>1</v>
      </c>
      <c r="N148" s="85" t="s">
        <v>654</v>
      </c>
      <c r="O148" s="251">
        <v>40091</v>
      </c>
      <c r="P148" s="251">
        <v>40851</v>
      </c>
      <c r="Q148" s="97" t="s">
        <v>654</v>
      </c>
      <c r="R148" s="89">
        <v>2011</v>
      </c>
      <c r="S148" s="252">
        <v>535600</v>
      </c>
      <c r="T148" s="91">
        <v>1614398542</v>
      </c>
      <c r="U148" s="91" t="s">
        <v>56</v>
      </c>
      <c r="V148" s="92" t="s">
        <v>57</v>
      </c>
      <c r="W148" s="93" t="s">
        <v>57</v>
      </c>
      <c r="X148" s="94">
        <v>1</v>
      </c>
      <c r="Y148" s="90">
        <v>1614398542</v>
      </c>
      <c r="Z148" s="96">
        <v>3014</v>
      </c>
      <c r="AA148" s="96">
        <v>3014</v>
      </c>
      <c r="AB148" s="430"/>
      <c r="AC148" s="436"/>
      <c r="AD148" s="433"/>
      <c r="AH148" s="247"/>
    </row>
    <row r="149" spans="1:34" ht="57" x14ac:dyDescent="0.25">
      <c r="A149" s="78" t="s">
        <v>480</v>
      </c>
      <c r="B149" s="79" t="s">
        <v>486</v>
      </c>
      <c r="C149" s="82" t="s">
        <v>487</v>
      </c>
      <c r="D149" s="250" t="s">
        <v>318</v>
      </c>
      <c r="E149" s="250" t="s">
        <v>318</v>
      </c>
      <c r="F149" s="250" t="s">
        <v>318</v>
      </c>
      <c r="G149" s="250" t="s">
        <v>654</v>
      </c>
      <c r="H149" s="250" t="s">
        <v>654</v>
      </c>
      <c r="I149" s="250" t="s">
        <v>654</v>
      </c>
      <c r="J149" s="250" t="s">
        <v>654</v>
      </c>
      <c r="K149" s="82" t="s">
        <v>713</v>
      </c>
      <c r="L149" s="80" t="s">
        <v>714</v>
      </c>
      <c r="M149" s="84">
        <v>0.55000000000000004</v>
      </c>
      <c r="N149" s="85" t="s">
        <v>654</v>
      </c>
      <c r="O149" s="251">
        <v>34338</v>
      </c>
      <c r="P149" s="251">
        <v>36305</v>
      </c>
      <c r="Q149" s="97" t="s">
        <v>654</v>
      </c>
      <c r="R149" s="89">
        <v>1999</v>
      </c>
      <c r="S149" s="252">
        <v>236460</v>
      </c>
      <c r="T149" s="91">
        <v>4644921688</v>
      </c>
      <c r="U149" s="91" t="s">
        <v>56</v>
      </c>
      <c r="V149" s="92" t="s">
        <v>57</v>
      </c>
      <c r="W149" s="93" t="s">
        <v>57</v>
      </c>
      <c r="X149" s="94">
        <v>1</v>
      </c>
      <c r="Y149" s="90">
        <v>4644921688</v>
      </c>
      <c r="Z149" s="96">
        <v>19644</v>
      </c>
      <c r="AA149" s="96">
        <v>10804</v>
      </c>
      <c r="AB149" s="430"/>
      <c r="AC149" s="436"/>
      <c r="AD149" s="433"/>
      <c r="AE149" s="255"/>
      <c r="AH149" s="247"/>
    </row>
    <row r="150" spans="1:34" ht="57" x14ac:dyDescent="0.25">
      <c r="A150" s="24" t="s">
        <v>480</v>
      </c>
      <c r="B150" s="25" t="s">
        <v>489</v>
      </c>
      <c r="C150" s="26" t="s">
        <v>490</v>
      </c>
      <c r="D150" s="42" t="s">
        <v>318</v>
      </c>
      <c r="E150" s="42" t="s">
        <v>318</v>
      </c>
      <c r="F150" s="42" t="s">
        <v>318</v>
      </c>
      <c r="G150" s="42" t="s">
        <v>654</v>
      </c>
      <c r="H150" s="42" t="s">
        <v>654</v>
      </c>
      <c r="I150" s="42" t="s">
        <v>654</v>
      </c>
      <c r="J150" s="42" t="s">
        <v>654</v>
      </c>
      <c r="K150" s="185" t="s">
        <v>715</v>
      </c>
      <c r="L150" s="80" t="s">
        <v>716</v>
      </c>
      <c r="M150" s="84">
        <v>1</v>
      </c>
      <c r="N150" s="85" t="s">
        <v>654</v>
      </c>
      <c r="O150" s="251">
        <v>40190</v>
      </c>
      <c r="P150" s="251">
        <v>41240</v>
      </c>
      <c r="Q150" s="97" t="s">
        <v>654</v>
      </c>
      <c r="R150" s="89">
        <v>2012</v>
      </c>
      <c r="S150" s="252">
        <v>566700</v>
      </c>
      <c r="T150" s="91">
        <v>3164576487</v>
      </c>
      <c r="U150" s="91" t="s">
        <v>56</v>
      </c>
      <c r="V150" s="92" t="s">
        <v>57</v>
      </c>
      <c r="W150" s="93" t="s">
        <v>57</v>
      </c>
      <c r="X150" s="94">
        <v>1</v>
      </c>
      <c r="Y150" s="90">
        <v>3164576487</v>
      </c>
      <c r="Z150" s="96">
        <v>5584</v>
      </c>
      <c r="AA150" s="96">
        <v>5584</v>
      </c>
      <c r="AB150" s="431"/>
      <c r="AC150" s="437"/>
      <c r="AD150" s="434"/>
      <c r="AE150" s="255"/>
      <c r="AH150" s="247"/>
    </row>
    <row r="151" spans="1:34" ht="42.75" x14ac:dyDescent="0.25">
      <c r="A151" s="4" t="s">
        <v>492</v>
      </c>
      <c r="B151" s="5" t="s">
        <v>493</v>
      </c>
      <c r="C151" s="6" t="s">
        <v>494</v>
      </c>
      <c r="D151" s="21" t="s">
        <v>654</v>
      </c>
      <c r="E151" s="21" t="s">
        <v>654</v>
      </c>
      <c r="F151" s="21" t="s">
        <v>654</v>
      </c>
      <c r="G151" s="21" t="s">
        <v>654</v>
      </c>
      <c r="H151" s="21" t="s">
        <v>654</v>
      </c>
      <c r="I151" s="21" t="s">
        <v>654</v>
      </c>
      <c r="J151" s="21" t="s">
        <v>654</v>
      </c>
      <c r="K151" s="254" t="s">
        <v>682</v>
      </c>
      <c r="L151" s="6" t="s">
        <v>717</v>
      </c>
      <c r="M151" s="61">
        <v>0.75</v>
      </c>
      <c r="N151" s="62" t="s">
        <v>654</v>
      </c>
      <c r="O151" s="12">
        <v>38191</v>
      </c>
      <c r="P151" s="12">
        <v>39835</v>
      </c>
      <c r="Q151" s="75" t="s">
        <v>654</v>
      </c>
      <c r="R151" s="64">
        <v>2009</v>
      </c>
      <c r="S151" s="246">
        <v>496900</v>
      </c>
      <c r="T151" s="65">
        <v>9425542047</v>
      </c>
      <c r="U151" s="65" t="s">
        <v>56</v>
      </c>
      <c r="V151" s="17" t="s">
        <v>57</v>
      </c>
      <c r="W151" s="18" t="s">
        <v>57</v>
      </c>
      <c r="X151" s="19">
        <v>1</v>
      </c>
      <c r="Y151" s="14">
        <v>9425542047</v>
      </c>
      <c r="Z151" s="20">
        <v>18969</v>
      </c>
      <c r="AA151" s="20">
        <v>14227</v>
      </c>
      <c r="AB151" s="429" t="s">
        <v>654</v>
      </c>
      <c r="AC151" s="429" t="s">
        <v>654</v>
      </c>
      <c r="AD151" s="432" t="s">
        <v>57</v>
      </c>
      <c r="AE151" s="255"/>
      <c r="AH151" s="247"/>
    </row>
    <row r="152" spans="1:34" ht="42.75" x14ac:dyDescent="0.25">
      <c r="A152" s="24" t="s">
        <v>492</v>
      </c>
      <c r="B152" s="25" t="s">
        <v>493</v>
      </c>
      <c r="C152" s="26" t="s">
        <v>494</v>
      </c>
      <c r="D152" s="250" t="s">
        <v>654</v>
      </c>
      <c r="E152" s="250" t="s">
        <v>654</v>
      </c>
      <c r="F152" s="250" t="s">
        <v>654</v>
      </c>
      <c r="G152" s="250" t="s">
        <v>654</v>
      </c>
      <c r="H152" s="250" t="s">
        <v>654</v>
      </c>
      <c r="I152" s="250" t="s">
        <v>654</v>
      </c>
      <c r="J152" s="250" t="s">
        <v>654</v>
      </c>
      <c r="K152" s="185" t="s">
        <v>682</v>
      </c>
      <c r="L152" s="80" t="s">
        <v>718</v>
      </c>
      <c r="M152" s="84">
        <v>0.1</v>
      </c>
      <c r="N152" s="85" t="s">
        <v>654</v>
      </c>
      <c r="O152" s="251">
        <v>38397</v>
      </c>
      <c r="P152" s="251">
        <v>39933</v>
      </c>
      <c r="Q152" s="97" t="s">
        <v>654</v>
      </c>
      <c r="R152" s="89">
        <v>2009</v>
      </c>
      <c r="S152" s="252">
        <v>496900</v>
      </c>
      <c r="T152" s="91">
        <v>8552787844</v>
      </c>
      <c r="U152" s="91" t="s">
        <v>56</v>
      </c>
      <c r="V152" s="92" t="s">
        <v>57</v>
      </c>
      <c r="W152" s="93" t="s">
        <v>57</v>
      </c>
      <c r="X152" s="94">
        <v>1</v>
      </c>
      <c r="Y152" s="90">
        <v>8552787844</v>
      </c>
      <c r="Z152" s="96">
        <v>17212</v>
      </c>
      <c r="AA152" s="96">
        <v>1721</v>
      </c>
      <c r="AB152" s="430"/>
      <c r="AC152" s="430"/>
      <c r="AD152" s="433"/>
      <c r="AE152" s="255"/>
      <c r="AH152" s="247"/>
    </row>
    <row r="153" spans="1:34" ht="57" x14ac:dyDescent="0.25">
      <c r="A153" s="24" t="s">
        <v>492</v>
      </c>
      <c r="B153" s="25" t="s">
        <v>493</v>
      </c>
      <c r="C153" s="26" t="s">
        <v>494</v>
      </c>
      <c r="D153" s="250" t="s">
        <v>654</v>
      </c>
      <c r="E153" s="250" t="s">
        <v>654</v>
      </c>
      <c r="F153" s="250" t="s">
        <v>654</v>
      </c>
      <c r="G153" s="250" t="s">
        <v>654</v>
      </c>
      <c r="H153" s="250" t="s">
        <v>654</v>
      </c>
      <c r="I153" s="250" t="s">
        <v>654</v>
      </c>
      <c r="J153" s="250" t="s">
        <v>654</v>
      </c>
      <c r="K153" s="185" t="s">
        <v>719</v>
      </c>
      <c r="L153" s="80" t="s">
        <v>720</v>
      </c>
      <c r="M153" s="84">
        <v>0.5</v>
      </c>
      <c r="N153" s="85" t="s">
        <v>654</v>
      </c>
      <c r="O153" s="251">
        <v>36829</v>
      </c>
      <c r="P153" s="251">
        <v>41364</v>
      </c>
      <c r="Q153" s="97" t="s">
        <v>654</v>
      </c>
      <c r="R153" s="89">
        <v>2013</v>
      </c>
      <c r="S153" s="252">
        <v>589500</v>
      </c>
      <c r="T153" s="91">
        <v>14220242126</v>
      </c>
      <c r="U153" s="91" t="s">
        <v>56</v>
      </c>
      <c r="V153" s="92" t="s">
        <v>57</v>
      </c>
      <c r="W153" s="93" t="s">
        <v>57</v>
      </c>
      <c r="X153" s="94">
        <v>1</v>
      </c>
      <c r="Y153" s="90">
        <v>14220242126</v>
      </c>
      <c r="Z153" s="96">
        <v>24123</v>
      </c>
      <c r="AA153" s="96">
        <v>12062</v>
      </c>
      <c r="AB153" s="430"/>
      <c r="AC153" s="430"/>
      <c r="AD153" s="433"/>
      <c r="AE153" s="255"/>
      <c r="AH153" s="247"/>
    </row>
    <row r="154" spans="1:34" ht="57" x14ac:dyDescent="0.25">
      <c r="A154" s="24" t="s">
        <v>492</v>
      </c>
      <c r="B154" s="25" t="s">
        <v>498</v>
      </c>
      <c r="C154" s="26" t="s">
        <v>499</v>
      </c>
      <c r="D154" s="250" t="s">
        <v>654</v>
      </c>
      <c r="E154" s="250" t="s">
        <v>654</v>
      </c>
      <c r="F154" s="250" t="s">
        <v>654</v>
      </c>
      <c r="G154" s="250" t="s">
        <v>654</v>
      </c>
      <c r="H154" s="250" t="s">
        <v>654</v>
      </c>
      <c r="I154" s="250" t="s">
        <v>654</v>
      </c>
      <c r="J154" s="250" t="s">
        <v>654</v>
      </c>
      <c r="K154" s="185" t="s">
        <v>500</v>
      </c>
      <c r="L154" s="80" t="s">
        <v>501</v>
      </c>
      <c r="M154" s="84">
        <v>1</v>
      </c>
      <c r="N154" s="85" t="s">
        <v>654</v>
      </c>
      <c r="O154" s="251">
        <v>39673</v>
      </c>
      <c r="P154" s="251">
        <v>40678</v>
      </c>
      <c r="Q154" s="97" t="s">
        <v>654</v>
      </c>
      <c r="R154" s="89">
        <v>2011</v>
      </c>
      <c r="S154" s="252">
        <v>535600</v>
      </c>
      <c r="T154" s="91">
        <v>3323000</v>
      </c>
      <c r="U154" s="91" t="s">
        <v>158</v>
      </c>
      <c r="V154" s="92">
        <v>1</v>
      </c>
      <c r="W154" s="93">
        <v>3323000</v>
      </c>
      <c r="X154" s="94">
        <v>1805.37</v>
      </c>
      <c r="Y154" s="90">
        <v>5999244510</v>
      </c>
      <c r="Z154" s="96">
        <v>11201</v>
      </c>
      <c r="AA154" s="96">
        <v>11201</v>
      </c>
      <c r="AB154" s="431"/>
      <c r="AC154" s="431"/>
      <c r="AD154" s="434"/>
      <c r="AE154" s="255"/>
      <c r="AH154" s="247"/>
    </row>
    <row r="155" spans="1:34" ht="42.75" x14ac:dyDescent="0.25">
      <c r="A155" s="4" t="s">
        <v>502</v>
      </c>
      <c r="B155" s="5" t="s">
        <v>503</v>
      </c>
      <c r="C155" s="6" t="s">
        <v>504</v>
      </c>
      <c r="D155" s="21" t="s">
        <v>654</v>
      </c>
      <c r="E155" s="21" t="s">
        <v>654</v>
      </c>
      <c r="F155" s="21" t="s">
        <v>654</v>
      </c>
      <c r="G155" s="21" t="s">
        <v>318</v>
      </c>
      <c r="H155" s="21" t="s">
        <v>318</v>
      </c>
      <c r="I155" s="21" t="s">
        <v>654</v>
      </c>
      <c r="J155" s="21" t="s">
        <v>318</v>
      </c>
      <c r="K155" s="259" t="s">
        <v>721</v>
      </c>
      <c r="L155" s="260" t="s">
        <v>722</v>
      </c>
      <c r="M155" s="261">
        <v>1</v>
      </c>
      <c r="N155" s="262" t="s">
        <v>654</v>
      </c>
      <c r="O155" s="263">
        <v>39083</v>
      </c>
      <c r="P155" s="263">
        <v>40147</v>
      </c>
      <c r="Q155" s="264" t="s">
        <v>654</v>
      </c>
      <c r="R155" s="265">
        <v>2009</v>
      </c>
      <c r="S155" s="266">
        <v>496900</v>
      </c>
      <c r="T155" s="267">
        <v>2052203069.46</v>
      </c>
      <c r="U155" s="267" t="s">
        <v>56</v>
      </c>
      <c r="V155" s="268" t="s">
        <v>57</v>
      </c>
      <c r="W155" s="269" t="s">
        <v>57</v>
      </c>
      <c r="X155" s="270">
        <v>1</v>
      </c>
      <c r="Y155" s="271">
        <v>2052203069.46</v>
      </c>
      <c r="Z155" s="272">
        <v>4130</v>
      </c>
      <c r="AA155" s="272">
        <v>4130</v>
      </c>
      <c r="AB155" s="429" t="s">
        <v>654</v>
      </c>
      <c r="AC155" s="429" t="s">
        <v>654</v>
      </c>
      <c r="AD155" s="432" t="s">
        <v>57</v>
      </c>
      <c r="AH155" s="247"/>
    </row>
    <row r="156" spans="1:34" ht="42.75" x14ac:dyDescent="0.25">
      <c r="A156" s="24" t="s">
        <v>502</v>
      </c>
      <c r="B156" s="25" t="s">
        <v>503</v>
      </c>
      <c r="C156" s="26" t="s">
        <v>504</v>
      </c>
      <c r="D156" s="42" t="s">
        <v>654</v>
      </c>
      <c r="E156" s="42" t="s">
        <v>654</v>
      </c>
      <c r="F156" s="42" t="s">
        <v>654</v>
      </c>
      <c r="G156" s="42" t="s">
        <v>318</v>
      </c>
      <c r="H156" s="42" t="s">
        <v>318</v>
      </c>
      <c r="I156" s="42" t="s">
        <v>654</v>
      </c>
      <c r="J156" s="42" t="s">
        <v>318</v>
      </c>
      <c r="K156" s="82" t="s">
        <v>723</v>
      </c>
      <c r="L156" s="80" t="s">
        <v>724</v>
      </c>
      <c r="M156" s="84">
        <v>0.65</v>
      </c>
      <c r="N156" s="85" t="s">
        <v>654</v>
      </c>
      <c r="O156" s="251">
        <v>37838</v>
      </c>
      <c r="P156" s="251">
        <v>38612</v>
      </c>
      <c r="Q156" s="97" t="s">
        <v>654</v>
      </c>
      <c r="R156" s="89">
        <v>2005</v>
      </c>
      <c r="S156" s="252">
        <v>381500</v>
      </c>
      <c r="T156" s="91">
        <v>6190975758</v>
      </c>
      <c r="U156" s="91" t="s">
        <v>56</v>
      </c>
      <c r="V156" s="92" t="s">
        <v>57</v>
      </c>
      <c r="W156" s="93" t="s">
        <v>57</v>
      </c>
      <c r="X156" s="94">
        <v>1</v>
      </c>
      <c r="Y156" s="90">
        <v>6190975758</v>
      </c>
      <c r="Z156" s="96">
        <v>16228</v>
      </c>
      <c r="AA156" s="96">
        <v>10548</v>
      </c>
      <c r="AB156" s="430"/>
      <c r="AC156" s="430"/>
      <c r="AD156" s="433"/>
      <c r="AH156" s="247"/>
    </row>
    <row r="157" spans="1:34" ht="42.75" x14ac:dyDescent="0.25">
      <c r="A157" s="78" t="s">
        <v>502</v>
      </c>
      <c r="B157" s="79" t="s">
        <v>508</v>
      </c>
      <c r="C157" s="82" t="s">
        <v>509</v>
      </c>
      <c r="D157" s="250" t="s">
        <v>654</v>
      </c>
      <c r="E157" s="250" t="s">
        <v>654</v>
      </c>
      <c r="F157" s="250" t="s">
        <v>654</v>
      </c>
      <c r="G157" s="250" t="s">
        <v>318</v>
      </c>
      <c r="H157" s="250" t="s">
        <v>318</v>
      </c>
      <c r="I157" s="250" t="s">
        <v>654</v>
      </c>
      <c r="J157" s="250" t="s">
        <v>318</v>
      </c>
      <c r="K157" s="82" t="s">
        <v>725</v>
      </c>
      <c r="L157" s="80" t="s">
        <v>726</v>
      </c>
      <c r="M157" s="84">
        <v>1</v>
      </c>
      <c r="N157" s="85" t="s">
        <v>654</v>
      </c>
      <c r="O157" s="251">
        <v>37495</v>
      </c>
      <c r="P157" s="251">
        <v>37863</v>
      </c>
      <c r="Q157" s="97" t="s">
        <v>654</v>
      </c>
      <c r="R157" s="89">
        <v>2003</v>
      </c>
      <c r="S157" s="252">
        <v>332000</v>
      </c>
      <c r="T157" s="91">
        <v>23799200.760000002</v>
      </c>
      <c r="U157" s="91" t="s">
        <v>512</v>
      </c>
      <c r="V157" s="92">
        <v>9.0300000000000005E-2</v>
      </c>
      <c r="W157" s="93">
        <v>2149067.8286280003</v>
      </c>
      <c r="X157" s="94">
        <v>2832.94</v>
      </c>
      <c r="Y157" s="90">
        <v>6088180214.4334078</v>
      </c>
      <c r="Z157" s="96">
        <v>18338</v>
      </c>
      <c r="AA157" s="96">
        <v>18338</v>
      </c>
      <c r="AB157" s="430"/>
      <c r="AC157" s="430"/>
      <c r="AD157" s="433"/>
      <c r="AE157" s="255"/>
      <c r="AH157" s="247"/>
    </row>
    <row r="158" spans="1:34" ht="57" x14ac:dyDescent="0.25">
      <c r="A158" s="78" t="s">
        <v>502</v>
      </c>
      <c r="B158" s="79" t="s">
        <v>508</v>
      </c>
      <c r="C158" s="80" t="s">
        <v>509</v>
      </c>
      <c r="D158" s="250" t="s">
        <v>654</v>
      </c>
      <c r="E158" s="250" t="s">
        <v>654</v>
      </c>
      <c r="F158" s="250" t="s">
        <v>654</v>
      </c>
      <c r="G158" s="250" t="s">
        <v>318</v>
      </c>
      <c r="H158" s="250" t="s">
        <v>318</v>
      </c>
      <c r="I158" s="250" t="s">
        <v>654</v>
      </c>
      <c r="J158" s="250" t="s">
        <v>318</v>
      </c>
      <c r="K158" s="185" t="s">
        <v>725</v>
      </c>
      <c r="L158" s="80" t="s">
        <v>727</v>
      </c>
      <c r="M158" s="84">
        <v>1</v>
      </c>
      <c r="N158" s="85" t="s">
        <v>654</v>
      </c>
      <c r="O158" s="251">
        <v>38974</v>
      </c>
      <c r="P158" s="251">
        <v>39478</v>
      </c>
      <c r="Q158" s="97" t="s">
        <v>654</v>
      </c>
      <c r="R158" s="89">
        <v>2008</v>
      </c>
      <c r="S158" s="252">
        <v>461500</v>
      </c>
      <c r="T158" s="91">
        <v>12952658.289999999</v>
      </c>
      <c r="U158" s="91" t="s">
        <v>512</v>
      </c>
      <c r="V158" s="92">
        <v>9.2200000000000004E-2</v>
      </c>
      <c r="W158" s="93">
        <v>1194235.0943380001</v>
      </c>
      <c r="X158" s="94">
        <v>1939.6</v>
      </c>
      <c r="Y158" s="90">
        <v>2316338388.9779849</v>
      </c>
      <c r="Z158" s="96">
        <v>5019</v>
      </c>
      <c r="AA158" s="96">
        <v>5019</v>
      </c>
      <c r="AB158" s="431"/>
      <c r="AC158" s="431"/>
      <c r="AD158" s="434"/>
      <c r="AE158" s="255"/>
      <c r="AH158" s="247"/>
    </row>
    <row r="159" spans="1:34" ht="71.25" x14ac:dyDescent="0.25">
      <c r="A159" s="4" t="s">
        <v>515</v>
      </c>
      <c r="B159" s="5" t="s">
        <v>524</v>
      </c>
      <c r="C159" s="6" t="s">
        <v>525</v>
      </c>
      <c r="D159" s="21" t="s">
        <v>654</v>
      </c>
      <c r="E159" s="21" t="s">
        <v>654</v>
      </c>
      <c r="F159" s="21" t="s">
        <v>654</v>
      </c>
      <c r="G159" s="21" t="s">
        <v>654</v>
      </c>
      <c r="H159" s="21" t="s">
        <v>654</v>
      </c>
      <c r="I159" s="21" t="s">
        <v>654</v>
      </c>
      <c r="J159" s="21" t="s">
        <v>654</v>
      </c>
      <c r="K159" s="254" t="s">
        <v>528</v>
      </c>
      <c r="L159" s="6" t="s">
        <v>529</v>
      </c>
      <c r="M159" s="61">
        <v>1</v>
      </c>
      <c r="N159" s="62" t="s">
        <v>654</v>
      </c>
      <c r="O159" s="12">
        <v>40444</v>
      </c>
      <c r="P159" s="12">
        <v>41173</v>
      </c>
      <c r="Q159" s="75" t="s">
        <v>654</v>
      </c>
      <c r="R159" s="64">
        <v>2012</v>
      </c>
      <c r="S159" s="246">
        <v>566700</v>
      </c>
      <c r="T159" s="65">
        <v>3135000000</v>
      </c>
      <c r="U159" s="65" t="s">
        <v>56</v>
      </c>
      <c r="V159" s="17" t="s">
        <v>57</v>
      </c>
      <c r="W159" s="18" t="s">
        <v>57</v>
      </c>
      <c r="X159" s="19">
        <v>1</v>
      </c>
      <c r="Y159" s="14">
        <v>3135000000</v>
      </c>
      <c r="Z159" s="20">
        <v>5532</v>
      </c>
      <c r="AA159" s="20">
        <v>5532</v>
      </c>
      <c r="AB159" s="429" t="s">
        <v>654</v>
      </c>
      <c r="AC159" s="429" t="s">
        <v>654</v>
      </c>
      <c r="AD159" s="432" t="s">
        <v>57</v>
      </c>
      <c r="AE159" s="255"/>
      <c r="AH159" s="247"/>
    </row>
    <row r="160" spans="1:34" ht="85.5" x14ac:dyDescent="0.25">
      <c r="A160" s="24" t="s">
        <v>515</v>
      </c>
      <c r="B160" s="25" t="s">
        <v>524</v>
      </c>
      <c r="C160" s="26" t="s">
        <v>525</v>
      </c>
      <c r="D160" s="42" t="s">
        <v>654</v>
      </c>
      <c r="E160" s="42" t="s">
        <v>654</v>
      </c>
      <c r="F160" s="42" t="s">
        <v>654</v>
      </c>
      <c r="G160" s="42" t="s">
        <v>654</v>
      </c>
      <c r="H160" s="42" t="s">
        <v>654</v>
      </c>
      <c r="I160" s="42" t="s">
        <v>654</v>
      </c>
      <c r="J160" s="42" t="s">
        <v>654</v>
      </c>
      <c r="K160" s="274" t="s">
        <v>526</v>
      </c>
      <c r="L160" s="26" t="s">
        <v>527</v>
      </c>
      <c r="M160" s="30">
        <v>0.51</v>
      </c>
      <c r="N160" s="31" t="s">
        <v>654</v>
      </c>
      <c r="O160" s="33">
        <v>38769</v>
      </c>
      <c r="P160" s="33">
        <v>39651</v>
      </c>
      <c r="Q160" s="69" t="s">
        <v>654</v>
      </c>
      <c r="R160" s="34">
        <v>2008</v>
      </c>
      <c r="S160" s="248">
        <v>461500</v>
      </c>
      <c r="T160" s="68">
        <v>3605729418</v>
      </c>
      <c r="U160" s="68" t="s">
        <v>56</v>
      </c>
      <c r="V160" s="38" t="s">
        <v>57</v>
      </c>
      <c r="W160" s="39" t="s">
        <v>57</v>
      </c>
      <c r="X160" s="40">
        <v>1</v>
      </c>
      <c r="Y160" s="35">
        <v>3605729418</v>
      </c>
      <c r="Z160" s="41">
        <v>7813</v>
      </c>
      <c r="AA160" s="41">
        <v>3985</v>
      </c>
      <c r="AB160" s="430"/>
      <c r="AC160" s="430"/>
      <c r="AD160" s="433"/>
      <c r="AE160" s="255"/>
      <c r="AH160" s="247"/>
    </row>
    <row r="161" spans="1:34" ht="85.5" x14ac:dyDescent="0.25">
      <c r="A161" s="24" t="s">
        <v>515</v>
      </c>
      <c r="B161" s="25" t="s">
        <v>516</v>
      </c>
      <c r="C161" s="26" t="s">
        <v>517</v>
      </c>
      <c r="D161" s="42" t="s">
        <v>654</v>
      </c>
      <c r="E161" s="42" t="s">
        <v>654</v>
      </c>
      <c r="F161" s="42" t="s">
        <v>654</v>
      </c>
      <c r="G161" s="42" t="s">
        <v>654</v>
      </c>
      <c r="H161" s="42" t="s">
        <v>654</v>
      </c>
      <c r="I161" s="42" t="s">
        <v>654</v>
      </c>
      <c r="J161" s="42" t="s">
        <v>654</v>
      </c>
      <c r="K161" s="185" t="s">
        <v>518</v>
      </c>
      <c r="L161" s="80" t="s">
        <v>519</v>
      </c>
      <c r="M161" s="84">
        <v>1</v>
      </c>
      <c r="N161" s="85" t="s">
        <v>654</v>
      </c>
      <c r="O161" s="251">
        <v>37774</v>
      </c>
      <c r="P161" s="251">
        <v>38597</v>
      </c>
      <c r="Q161" s="97" t="s">
        <v>654</v>
      </c>
      <c r="R161" s="89">
        <v>2005</v>
      </c>
      <c r="S161" s="252">
        <v>381500</v>
      </c>
      <c r="T161" s="91">
        <v>1207476.71</v>
      </c>
      <c r="U161" s="91" t="s">
        <v>49</v>
      </c>
      <c r="V161" s="92">
        <v>1.2487999999999999</v>
      </c>
      <c r="W161" s="93">
        <v>1507896.915448</v>
      </c>
      <c r="X161" s="94">
        <v>2298.85</v>
      </c>
      <c r="Y161" s="90">
        <v>3466428824.0776343</v>
      </c>
      <c r="Z161" s="96">
        <v>9086</v>
      </c>
      <c r="AA161" s="96">
        <v>9086</v>
      </c>
      <c r="AB161" s="430"/>
      <c r="AC161" s="430"/>
      <c r="AD161" s="433"/>
      <c r="AE161" s="255"/>
      <c r="AH161" s="247"/>
    </row>
    <row r="162" spans="1:34" ht="71.25" x14ac:dyDescent="0.25">
      <c r="A162" s="78" t="s">
        <v>515</v>
      </c>
      <c r="B162" s="79" t="s">
        <v>516</v>
      </c>
      <c r="C162" s="80" t="s">
        <v>517</v>
      </c>
      <c r="D162" s="250" t="s">
        <v>654</v>
      </c>
      <c r="E162" s="250" t="s">
        <v>654</v>
      </c>
      <c r="F162" s="250" t="s">
        <v>654</v>
      </c>
      <c r="G162" s="250" t="s">
        <v>654</v>
      </c>
      <c r="H162" s="250" t="s">
        <v>654</v>
      </c>
      <c r="I162" s="250" t="s">
        <v>654</v>
      </c>
      <c r="J162" s="250" t="s">
        <v>654</v>
      </c>
      <c r="K162" s="185" t="s">
        <v>518</v>
      </c>
      <c r="L162" s="80" t="s">
        <v>520</v>
      </c>
      <c r="M162" s="84">
        <v>1</v>
      </c>
      <c r="N162" s="85" t="s">
        <v>654</v>
      </c>
      <c r="O162" s="251">
        <v>39329</v>
      </c>
      <c r="P162" s="251">
        <v>40578</v>
      </c>
      <c r="Q162" s="97" t="s">
        <v>654</v>
      </c>
      <c r="R162" s="89">
        <v>2011</v>
      </c>
      <c r="S162" s="252">
        <v>535600</v>
      </c>
      <c r="T162" s="91">
        <v>1551350.29</v>
      </c>
      <c r="U162" s="91" t="s">
        <v>49</v>
      </c>
      <c r="V162" s="92">
        <v>1.3747</v>
      </c>
      <c r="W162" s="93">
        <v>2132641.2436629999</v>
      </c>
      <c r="X162" s="94">
        <v>1863.03</v>
      </c>
      <c r="Y162" s="90">
        <v>3973174616.1814785</v>
      </c>
      <c r="Z162" s="96">
        <v>7418</v>
      </c>
      <c r="AA162" s="96">
        <v>7418</v>
      </c>
      <c r="AB162" s="431"/>
      <c r="AC162" s="431"/>
      <c r="AD162" s="434"/>
      <c r="AE162" s="255"/>
      <c r="AH162" s="247"/>
    </row>
    <row r="163" spans="1:34" ht="57" x14ac:dyDescent="0.25">
      <c r="A163" s="4" t="s">
        <v>532</v>
      </c>
      <c r="B163" s="5" t="s">
        <v>536</v>
      </c>
      <c r="C163" s="6" t="s">
        <v>537</v>
      </c>
      <c r="D163" s="21" t="s">
        <v>654</v>
      </c>
      <c r="E163" s="21" t="s">
        <v>654</v>
      </c>
      <c r="F163" s="21" t="s">
        <v>318</v>
      </c>
      <c r="G163" s="21" t="s">
        <v>318</v>
      </c>
      <c r="H163" s="21" t="s">
        <v>318</v>
      </c>
      <c r="I163" s="21" t="s">
        <v>318</v>
      </c>
      <c r="J163" s="21" t="s">
        <v>654</v>
      </c>
      <c r="K163" s="254" t="s">
        <v>544</v>
      </c>
      <c r="L163" s="6" t="s">
        <v>728</v>
      </c>
      <c r="M163" s="61">
        <v>0.45</v>
      </c>
      <c r="N163" s="62" t="s">
        <v>654</v>
      </c>
      <c r="O163" s="12">
        <v>39125</v>
      </c>
      <c r="P163" s="12">
        <v>42012</v>
      </c>
      <c r="Q163" s="75" t="s">
        <v>654</v>
      </c>
      <c r="R163" s="64">
        <v>2015</v>
      </c>
      <c r="S163" s="246">
        <v>644350</v>
      </c>
      <c r="T163" s="65">
        <v>15319357761</v>
      </c>
      <c r="U163" s="65" t="s">
        <v>56</v>
      </c>
      <c r="V163" s="17" t="s">
        <v>57</v>
      </c>
      <c r="W163" s="18" t="s">
        <v>57</v>
      </c>
      <c r="X163" s="19">
        <v>1</v>
      </c>
      <c r="Y163" s="14">
        <v>15319357761</v>
      </c>
      <c r="Z163" s="20">
        <v>23775</v>
      </c>
      <c r="AA163" s="20">
        <v>10699</v>
      </c>
      <c r="AB163" s="429" t="s">
        <v>654</v>
      </c>
      <c r="AC163" s="429" t="s">
        <v>654</v>
      </c>
      <c r="AD163" s="432" t="s">
        <v>57</v>
      </c>
      <c r="AE163" s="255"/>
      <c r="AH163" s="247"/>
    </row>
    <row r="164" spans="1:34" x14ac:dyDescent="0.25">
      <c r="A164" s="367"/>
      <c r="B164" s="100"/>
      <c r="C164" s="101"/>
      <c r="D164" s="229"/>
      <c r="E164" s="228"/>
      <c r="F164" s="228"/>
      <c r="G164" s="228"/>
      <c r="H164" s="228"/>
      <c r="I164" s="228"/>
      <c r="J164" s="230"/>
      <c r="K164" s="101"/>
      <c r="L164" s="100"/>
      <c r="M164" s="106"/>
      <c r="N164" s="106"/>
      <c r="O164" s="106"/>
      <c r="P164" s="107"/>
      <c r="Q164" s="114"/>
      <c r="R164" s="109"/>
      <c r="S164" s="122"/>
      <c r="T164" s="111"/>
      <c r="U164" s="111"/>
      <c r="V164" s="110"/>
      <c r="W164" s="110"/>
      <c r="X164" s="110"/>
      <c r="Y164" s="112"/>
      <c r="Z164" s="112"/>
      <c r="AA164" s="113"/>
      <c r="AB164" s="430"/>
      <c r="AC164" s="430"/>
      <c r="AD164" s="433"/>
    </row>
    <row r="165" spans="1:34" ht="57" x14ac:dyDescent="0.25">
      <c r="A165" s="24" t="s">
        <v>532</v>
      </c>
      <c r="B165" s="25" t="s">
        <v>533</v>
      </c>
      <c r="C165" s="26" t="s">
        <v>534</v>
      </c>
      <c r="D165" s="42" t="s">
        <v>654</v>
      </c>
      <c r="E165" s="42" t="s">
        <v>654</v>
      </c>
      <c r="F165" s="42" t="s">
        <v>318</v>
      </c>
      <c r="G165" s="42" t="s">
        <v>318</v>
      </c>
      <c r="H165" s="42" t="s">
        <v>318</v>
      </c>
      <c r="I165" s="42" t="s">
        <v>318</v>
      </c>
      <c r="J165" s="42" t="s">
        <v>654</v>
      </c>
      <c r="K165" s="185" t="s">
        <v>47</v>
      </c>
      <c r="L165" s="80" t="s">
        <v>535</v>
      </c>
      <c r="M165" s="84">
        <v>1</v>
      </c>
      <c r="N165" s="85" t="s">
        <v>654</v>
      </c>
      <c r="O165" s="251">
        <v>38681</v>
      </c>
      <c r="P165" s="251">
        <v>39994</v>
      </c>
      <c r="Q165" s="69" t="s">
        <v>654</v>
      </c>
      <c r="R165" s="89">
        <v>2009</v>
      </c>
      <c r="S165" s="248">
        <v>496900</v>
      </c>
      <c r="T165" s="91">
        <v>1194924.49</v>
      </c>
      <c r="U165" s="91" t="s">
        <v>49</v>
      </c>
      <c r="V165" s="38">
        <v>1.4047000000000001</v>
      </c>
      <c r="W165" s="39">
        <v>1678510.431103</v>
      </c>
      <c r="X165" s="40">
        <v>2158.67</v>
      </c>
      <c r="Y165" s="35">
        <v>3623350112.309113</v>
      </c>
      <c r="Z165" s="41">
        <v>7292</v>
      </c>
      <c r="AA165" s="41">
        <v>7292</v>
      </c>
      <c r="AB165" s="430"/>
      <c r="AC165" s="430"/>
      <c r="AD165" s="433"/>
      <c r="AE165" s="255"/>
      <c r="AH165" s="247"/>
    </row>
    <row r="166" spans="1:34" ht="57" x14ac:dyDescent="0.25">
      <c r="A166" s="24" t="s">
        <v>532</v>
      </c>
      <c r="B166" s="25" t="s">
        <v>533</v>
      </c>
      <c r="C166" s="26" t="s">
        <v>534</v>
      </c>
      <c r="D166" s="42" t="s">
        <v>654</v>
      </c>
      <c r="E166" s="42" t="s">
        <v>654</v>
      </c>
      <c r="F166" s="42" t="s">
        <v>318</v>
      </c>
      <c r="G166" s="42" t="s">
        <v>318</v>
      </c>
      <c r="H166" s="42" t="s">
        <v>318</v>
      </c>
      <c r="I166" s="42" t="s">
        <v>318</v>
      </c>
      <c r="J166" s="42" t="s">
        <v>654</v>
      </c>
      <c r="K166" s="185" t="s">
        <v>47</v>
      </c>
      <c r="L166" s="80" t="s">
        <v>729</v>
      </c>
      <c r="M166" s="84">
        <v>1</v>
      </c>
      <c r="N166" s="85" t="s">
        <v>654</v>
      </c>
      <c r="O166" s="251">
        <v>36850</v>
      </c>
      <c r="P166" s="251">
        <v>38291</v>
      </c>
      <c r="Q166" s="69" t="s">
        <v>654</v>
      </c>
      <c r="R166" s="89">
        <v>2004</v>
      </c>
      <c r="S166" s="248">
        <v>358000</v>
      </c>
      <c r="T166" s="91">
        <v>1526917.675</v>
      </c>
      <c r="U166" s="91" t="s">
        <v>49</v>
      </c>
      <c r="V166" s="38">
        <v>1.2790999999999999</v>
      </c>
      <c r="W166" s="39">
        <v>1953080.3980924999</v>
      </c>
      <c r="X166" s="40">
        <v>2575.19</v>
      </c>
      <c r="Y166" s="35">
        <v>5029553110.3638248</v>
      </c>
      <c r="Z166" s="41">
        <v>14049</v>
      </c>
      <c r="AA166" s="41">
        <v>14049</v>
      </c>
      <c r="AB166" s="431"/>
      <c r="AC166" s="431"/>
      <c r="AD166" s="434"/>
      <c r="AE166" s="255"/>
      <c r="AH166" s="247"/>
    </row>
    <row r="167" spans="1:34" ht="57" x14ac:dyDescent="0.25">
      <c r="A167" s="4" t="s">
        <v>539</v>
      </c>
      <c r="B167" s="5" t="s">
        <v>541</v>
      </c>
      <c r="C167" s="6" t="s">
        <v>537</v>
      </c>
      <c r="D167" s="21" t="s">
        <v>318</v>
      </c>
      <c r="E167" s="21" t="s">
        <v>318</v>
      </c>
      <c r="F167" s="21" t="s">
        <v>654</v>
      </c>
      <c r="G167" s="21" t="s">
        <v>318</v>
      </c>
      <c r="H167" s="21" t="s">
        <v>654</v>
      </c>
      <c r="I167" s="21" t="s">
        <v>318</v>
      </c>
      <c r="J167" s="21" t="s">
        <v>318</v>
      </c>
      <c r="K167" s="254" t="s">
        <v>544</v>
      </c>
      <c r="L167" s="6" t="s">
        <v>728</v>
      </c>
      <c r="M167" s="61">
        <v>0.45</v>
      </c>
      <c r="N167" s="62" t="s">
        <v>654</v>
      </c>
      <c r="O167" s="12">
        <v>39125</v>
      </c>
      <c r="P167" s="12">
        <v>42012</v>
      </c>
      <c r="Q167" s="75" t="s">
        <v>654</v>
      </c>
      <c r="R167" s="64">
        <v>2015</v>
      </c>
      <c r="S167" s="246">
        <v>644350</v>
      </c>
      <c r="T167" s="65">
        <v>15319357761</v>
      </c>
      <c r="U167" s="65" t="s">
        <v>56</v>
      </c>
      <c r="V167" s="17" t="s">
        <v>57</v>
      </c>
      <c r="W167" s="18" t="s">
        <v>57</v>
      </c>
      <c r="X167" s="19">
        <v>1</v>
      </c>
      <c r="Y167" s="14">
        <v>15319357761</v>
      </c>
      <c r="Z167" s="20">
        <v>23775</v>
      </c>
      <c r="AA167" s="20">
        <v>10699</v>
      </c>
      <c r="AB167" s="429" t="s">
        <v>654</v>
      </c>
      <c r="AC167" s="429" t="s">
        <v>654</v>
      </c>
      <c r="AD167" s="432" t="s">
        <v>57</v>
      </c>
      <c r="AE167" s="255"/>
      <c r="AH167" s="247"/>
    </row>
    <row r="168" spans="1:34" x14ac:dyDescent="0.25">
      <c r="A168" s="367"/>
      <c r="B168" s="100"/>
      <c r="C168" s="101"/>
      <c r="D168" s="229"/>
      <c r="E168" s="228"/>
      <c r="F168" s="228"/>
      <c r="G168" s="228"/>
      <c r="H168" s="228"/>
      <c r="I168" s="228"/>
      <c r="J168" s="230"/>
      <c r="K168" s="101"/>
      <c r="L168" s="100"/>
      <c r="M168" s="106"/>
      <c r="N168" s="106"/>
      <c r="O168" s="106"/>
      <c r="P168" s="107"/>
      <c r="Q168" s="114"/>
      <c r="R168" s="109"/>
      <c r="S168" s="122"/>
      <c r="T168" s="111"/>
      <c r="U168" s="111"/>
      <c r="V168" s="110"/>
      <c r="W168" s="110"/>
      <c r="X168" s="110"/>
      <c r="Y168" s="112"/>
      <c r="Z168" s="112"/>
      <c r="AA168" s="113"/>
      <c r="AB168" s="430"/>
      <c r="AC168" s="430"/>
      <c r="AD168" s="433"/>
    </row>
    <row r="169" spans="1:34" ht="57" x14ac:dyDescent="0.25">
      <c r="A169" s="24" t="s">
        <v>539</v>
      </c>
      <c r="B169" s="25" t="s">
        <v>540</v>
      </c>
      <c r="C169" s="26" t="s">
        <v>534</v>
      </c>
      <c r="D169" s="42" t="s">
        <v>318</v>
      </c>
      <c r="E169" s="42" t="s">
        <v>318</v>
      </c>
      <c r="F169" s="42" t="s">
        <v>654</v>
      </c>
      <c r="G169" s="42" t="s">
        <v>318</v>
      </c>
      <c r="H169" s="42" t="s">
        <v>654</v>
      </c>
      <c r="I169" s="42" t="s">
        <v>318</v>
      </c>
      <c r="J169" s="42" t="s">
        <v>318</v>
      </c>
      <c r="K169" s="185" t="s">
        <v>47</v>
      </c>
      <c r="L169" s="80" t="s">
        <v>535</v>
      </c>
      <c r="M169" s="84">
        <v>1</v>
      </c>
      <c r="N169" s="85" t="s">
        <v>654</v>
      </c>
      <c r="O169" s="251">
        <v>38681</v>
      </c>
      <c r="P169" s="251">
        <v>39994</v>
      </c>
      <c r="Q169" s="69" t="s">
        <v>654</v>
      </c>
      <c r="R169" s="89">
        <v>2009</v>
      </c>
      <c r="S169" s="248">
        <v>496900</v>
      </c>
      <c r="T169" s="91">
        <v>1194924.49</v>
      </c>
      <c r="U169" s="91" t="s">
        <v>49</v>
      </c>
      <c r="V169" s="38">
        <v>1.4047000000000001</v>
      </c>
      <c r="W169" s="39">
        <v>1678510.431103</v>
      </c>
      <c r="X169" s="40">
        <v>2158.67</v>
      </c>
      <c r="Y169" s="35">
        <v>3623350112.309113</v>
      </c>
      <c r="Z169" s="41">
        <v>7292</v>
      </c>
      <c r="AA169" s="41">
        <v>7292</v>
      </c>
      <c r="AB169" s="430"/>
      <c r="AC169" s="430"/>
      <c r="AD169" s="433"/>
      <c r="AE169" s="255"/>
      <c r="AH169" s="247"/>
    </row>
    <row r="170" spans="1:34" ht="57" x14ac:dyDescent="0.25">
      <c r="A170" s="24" t="s">
        <v>539</v>
      </c>
      <c r="B170" s="25" t="s">
        <v>540</v>
      </c>
      <c r="C170" s="26" t="s">
        <v>534</v>
      </c>
      <c r="D170" s="42" t="s">
        <v>318</v>
      </c>
      <c r="E170" s="42" t="s">
        <v>318</v>
      </c>
      <c r="F170" s="42" t="s">
        <v>654</v>
      </c>
      <c r="G170" s="42" t="s">
        <v>318</v>
      </c>
      <c r="H170" s="42" t="s">
        <v>654</v>
      </c>
      <c r="I170" s="42" t="s">
        <v>318</v>
      </c>
      <c r="J170" s="42" t="s">
        <v>318</v>
      </c>
      <c r="K170" s="185" t="s">
        <v>47</v>
      </c>
      <c r="L170" s="80" t="s">
        <v>729</v>
      </c>
      <c r="M170" s="84">
        <v>1</v>
      </c>
      <c r="N170" s="85" t="s">
        <v>654</v>
      </c>
      <c r="O170" s="251">
        <v>36850</v>
      </c>
      <c r="P170" s="251">
        <v>38291</v>
      </c>
      <c r="Q170" s="69" t="s">
        <v>654</v>
      </c>
      <c r="R170" s="89">
        <v>2004</v>
      </c>
      <c r="S170" s="248">
        <v>358000</v>
      </c>
      <c r="T170" s="91">
        <v>1526917.675</v>
      </c>
      <c r="U170" s="91" t="s">
        <v>49</v>
      </c>
      <c r="V170" s="38">
        <v>1.2790999999999999</v>
      </c>
      <c r="W170" s="39">
        <v>1953080.3980924999</v>
      </c>
      <c r="X170" s="40">
        <v>2575.19</v>
      </c>
      <c r="Y170" s="35">
        <v>5029553110.3638248</v>
      </c>
      <c r="Z170" s="41">
        <v>14049</v>
      </c>
      <c r="AA170" s="41">
        <v>14049</v>
      </c>
      <c r="AB170" s="431"/>
      <c r="AC170" s="431"/>
      <c r="AD170" s="434"/>
      <c r="AE170" s="255"/>
      <c r="AH170" s="247"/>
    </row>
    <row r="171" spans="1:34" ht="57" x14ac:dyDescent="0.25">
      <c r="A171" s="4" t="s">
        <v>542</v>
      </c>
      <c r="B171" s="5" t="s">
        <v>543</v>
      </c>
      <c r="C171" s="6" t="s">
        <v>537</v>
      </c>
      <c r="D171" s="21" t="s">
        <v>318</v>
      </c>
      <c r="E171" s="21" t="s">
        <v>318</v>
      </c>
      <c r="F171" s="21" t="s">
        <v>318</v>
      </c>
      <c r="G171" s="21" t="s">
        <v>654</v>
      </c>
      <c r="H171" s="21" t="s">
        <v>318</v>
      </c>
      <c r="I171" s="21" t="s">
        <v>654</v>
      </c>
      <c r="J171" s="21" t="s">
        <v>318</v>
      </c>
      <c r="K171" s="254" t="s">
        <v>544</v>
      </c>
      <c r="L171" s="6" t="s">
        <v>728</v>
      </c>
      <c r="M171" s="61">
        <v>0.45</v>
      </c>
      <c r="N171" s="62" t="s">
        <v>654</v>
      </c>
      <c r="O171" s="12">
        <v>39125</v>
      </c>
      <c r="P171" s="12">
        <v>42012</v>
      </c>
      <c r="Q171" s="75" t="s">
        <v>654</v>
      </c>
      <c r="R171" s="64">
        <v>2015</v>
      </c>
      <c r="S171" s="246">
        <v>644350</v>
      </c>
      <c r="T171" s="65">
        <v>15319357761</v>
      </c>
      <c r="U171" s="65" t="s">
        <v>56</v>
      </c>
      <c r="V171" s="17" t="s">
        <v>57</v>
      </c>
      <c r="W171" s="18" t="s">
        <v>57</v>
      </c>
      <c r="X171" s="19">
        <v>1</v>
      </c>
      <c r="Y171" s="14">
        <v>15319357761</v>
      </c>
      <c r="Z171" s="20">
        <v>23775</v>
      </c>
      <c r="AA171" s="20">
        <v>10699</v>
      </c>
      <c r="AB171" s="429" t="s">
        <v>654</v>
      </c>
      <c r="AC171" s="429" t="s">
        <v>654</v>
      </c>
      <c r="AD171" s="432" t="s">
        <v>57</v>
      </c>
      <c r="AE171" s="255"/>
      <c r="AH171" s="247"/>
    </row>
    <row r="172" spans="1:34" x14ac:dyDescent="0.25">
      <c r="A172" s="367"/>
      <c r="B172" s="100"/>
      <c r="C172" s="101"/>
      <c r="D172" s="229"/>
      <c r="E172" s="228"/>
      <c r="F172" s="228"/>
      <c r="G172" s="228"/>
      <c r="H172" s="228"/>
      <c r="I172" s="228"/>
      <c r="J172" s="230"/>
      <c r="K172" s="101"/>
      <c r="L172" s="100"/>
      <c r="M172" s="106"/>
      <c r="N172" s="106"/>
      <c r="O172" s="106"/>
      <c r="P172" s="107"/>
      <c r="Q172" s="114"/>
      <c r="R172" s="109"/>
      <c r="S172" s="122"/>
      <c r="T172" s="111"/>
      <c r="U172" s="111"/>
      <c r="V172" s="110"/>
      <c r="W172" s="110"/>
      <c r="X172" s="110"/>
      <c r="Y172" s="112"/>
      <c r="Z172" s="112"/>
      <c r="AA172" s="113"/>
      <c r="AB172" s="430"/>
      <c r="AC172" s="430"/>
      <c r="AD172" s="433"/>
    </row>
    <row r="173" spans="1:34" ht="99.75" x14ac:dyDescent="0.25">
      <c r="A173" s="24" t="s">
        <v>542</v>
      </c>
      <c r="B173" s="25" t="s">
        <v>546</v>
      </c>
      <c r="C173" s="26" t="s">
        <v>534</v>
      </c>
      <c r="D173" s="42" t="s">
        <v>318</v>
      </c>
      <c r="E173" s="42" t="s">
        <v>318</v>
      </c>
      <c r="F173" s="42" t="s">
        <v>318</v>
      </c>
      <c r="G173" s="42" t="s">
        <v>654</v>
      </c>
      <c r="H173" s="42" t="s">
        <v>318</v>
      </c>
      <c r="I173" s="42" t="s">
        <v>654</v>
      </c>
      <c r="J173" s="42" t="s">
        <v>318</v>
      </c>
      <c r="K173" s="185" t="s">
        <v>355</v>
      </c>
      <c r="L173" s="80" t="s">
        <v>538</v>
      </c>
      <c r="M173" s="84">
        <v>0.9</v>
      </c>
      <c r="N173" s="85" t="s">
        <v>654</v>
      </c>
      <c r="O173" s="251">
        <v>38341</v>
      </c>
      <c r="P173" s="251">
        <v>40694</v>
      </c>
      <c r="Q173" s="69" t="s">
        <v>654</v>
      </c>
      <c r="R173" s="89">
        <v>2011</v>
      </c>
      <c r="S173" s="248">
        <v>535600</v>
      </c>
      <c r="T173" s="91">
        <v>5410438796</v>
      </c>
      <c r="U173" s="91" t="s">
        <v>56</v>
      </c>
      <c r="V173" s="38" t="s">
        <v>57</v>
      </c>
      <c r="W173" s="39" t="s">
        <v>57</v>
      </c>
      <c r="X173" s="40">
        <v>1</v>
      </c>
      <c r="Y173" s="35">
        <v>5410438796</v>
      </c>
      <c r="Z173" s="41">
        <v>10102</v>
      </c>
      <c r="AA173" s="41">
        <v>9092</v>
      </c>
      <c r="AB173" s="430"/>
      <c r="AC173" s="430"/>
      <c r="AD173" s="433"/>
      <c r="AE173" s="255"/>
      <c r="AH173" s="247"/>
    </row>
    <row r="174" spans="1:34" ht="57" x14ac:dyDescent="0.25">
      <c r="A174" s="78" t="s">
        <v>542</v>
      </c>
      <c r="B174" s="79" t="s">
        <v>546</v>
      </c>
      <c r="C174" s="80" t="s">
        <v>534</v>
      </c>
      <c r="D174" s="250" t="s">
        <v>318</v>
      </c>
      <c r="E174" s="250" t="s">
        <v>318</v>
      </c>
      <c r="F174" s="250" t="s">
        <v>318</v>
      </c>
      <c r="G174" s="250" t="s">
        <v>654</v>
      </c>
      <c r="H174" s="250" t="s">
        <v>318</v>
      </c>
      <c r="I174" s="250" t="s">
        <v>654</v>
      </c>
      <c r="J174" s="250" t="s">
        <v>318</v>
      </c>
      <c r="K174" s="185" t="s">
        <v>47</v>
      </c>
      <c r="L174" s="80" t="s">
        <v>729</v>
      </c>
      <c r="M174" s="84">
        <v>1</v>
      </c>
      <c r="N174" s="85" t="s">
        <v>654</v>
      </c>
      <c r="O174" s="251">
        <v>36850</v>
      </c>
      <c r="P174" s="251">
        <v>38291</v>
      </c>
      <c r="Q174" s="97" t="s">
        <v>654</v>
      </c>
      <c r="R174" s="89">
        <v>2004</v>
      </c>
      <c r="S174" s="252">
        <v>358000</v>
      </c>
      <c r="T174" s="91">
        <v>1526917.675</v>
      </c>
      <c r="U174" s="91" t="s">
        <v>49</v>
      </c>
      <c r="V174" s="92">
        <v>1.2790999999999999</v>
      </c>
      <c r="W174" s="93">
        <v>1953080.3980924999</v>
      </c>
      <c r="X174" s="94">
        <v>2575.19</v>
      </c>
      <c r="Y174" s="90">
        <v>5029553110.3638248</v>
      </c>
      <c r="Z174" s="96">
        <v>14049</v>
      </c>
      <c r="AA174" s="96">
        <v>14049</v>
      </c>
      <c r="AB174" s="431"/>
      <c r="AC174" s="431"/>
      <c r="AD174" s="434"/>
      <c r="AE174" s="255"/>
      <c r="AH174" s="247"/>
    </row>
    <row r="175" spans="1:34" ht="42.75" x14ac:dyDescent="0.25">
      <c r="A175" s="4" t="s">
        <v>547</v>
      </c>
      <c r="B175" s="5" t="s">
        <v>553</v>
      </c>
      <c r="C175" s="6" t="s">
        <v>554</v>
      </c>
      <c r="D175" s="21" t="s">
        <v>654</v>
      </c>
      <c r="E175" s="21" t="s">
        <v>654</v>
      </c>
      <c r="F175" s="21" t="s">
        <v>654</v>
      </c>
      <c r="G175" s="21" t="s">
        <v>318</v>
      </c>
      <c r="H175" s="21" t="s">
        <v>654</v>
      </c>
      <c r="I175" s="21" t="s">
        <v>654</v>
      </c>
      <c r="J175" s="21" t="s">
        <v>654</v>
      </c>
      <c r="K175" s="254" t="s">
        <v>730</v>
      </c>
      <c r="L175" s="6" t="s">
        <v>731</v>
      </c>
      <c r="M175" s="61">
        <v>0.4</v>
      </c>
      <c r="N175" s="62" t="s">
        <v>654</v>
      </c>
      <c r="O175" s="12">
        <v>41095</v>
      </c>
      <c r="P175" s="12">
        <v>42136</v>
      </c>
      <c r="Q175" s="75" t="s">
        <v>654</v>
      </c>
      <c r="R175" s="64">
        <v>2015</v>
      </c>
      <c r="S175" s="246">
        <v>644350</v>
      </c>
      <c r="T175" s="65">
        <v>7867239985</v>
      </c>
      <c r="U175" s="65" t="s">
        <v>56</v>
      </c>
      <c r="V175" s="17" t="s">
        <v>57</v>
      </c>
      <c r="W175" s="18" t="s">
        <v>57</v>
      </c>
      <c r="X175" s="19">
        <v>1</v>
      </c>
      <c r="Y175" s="14">
        <v>7867239985</v>
      </c>
      <c r="Z175" s="20">
        <v>12210</v>
      </c>
      <c r="AA175" s="20">
        <v>4884</v>
      </c>
      <c r="AB175" s="429" t="s">
        <v>654</v>
      </c>
      <c r="AC175" s="429" t="s">
        <v>654</v>
      </c>
      <c r="AD175" s="432" t="s">
        <v>57</v>
      </c>
      <c r="AE175" s="255"/>
      <c r="AH175" s="247"/>
    </row>
    <row r="176" spans="1:34" ht="28.5" x14ac:dyDescent="0.25">
      <c r="A176" s="24" t="s">
        <v>547</v>
      </c>
      <c r="B176" s="25" t="s">
        <v>548</v>
      </c>
      <c r="C176" s="26" t="s">
        <v>549</v>
      </c>
      <c r="D176" s="42" t="s">
        <v>654</v>
      </c>
      <c r="E176" s="42" t="s">
        <v>654</v>
      </c>
      <c r="F176" s="42" t="s">
        <v>654</v>
      </c>
      <c r="G176" s="42" t="s">
        <v>318</v>
      </c>
      <c r="H176" s="42" t="s">
        <v>654</v>
      </c>
      <c r="I176" s="42" t="s">
        <v>654</v>
      </c>
      <c r="J176" s="42" t="s">
        <v>654</v>
      </c>
      <c r="K176" s="185" t="s">
        <v>732</v>
      </c>
      <c r="L176" s="80" t="s">
        <v>550</v>
      </c>
      <c r="M176" s="84">
        <v>0.2</v>
      </c>
      <c r="N176" s="85" t="s">
        <v>654</v>
      </c>
      <c r="O176" s="251">
        <v>40079</v>
      </c>
      <c r="P176" s="251">
        <v>42093</v>
      </c>
      <c r="Q176" s="69" t="s">
        <v>654</v>
      </c>
      <c r="R176" s="89">
        <v>2015</v>
      </c>
      <c r="S176" s="248">
        <v>644350</v>
      </c>
      <c r="T176" s="91">
        <v>13938826036</v>
      </c>
      <c r="U176" s="91" t="s">
        <v>56</v>
      </c>
      <c r="V176" s="38" t="s">
        <v>57</v>
      </c>
      <c r="W176" s="39" t="s">
        <v>57</v>
      </c>
      <c r="X176" s="40">
        <v>1</v>
      </c>
      <c r="Y176" s="35">
        <v>13938826036</v>
      </c>
      <c r="Z176" s="41">
        <v>21632</v>
      </c>
      <c r="AA176" s="41">
        <v>4326</v>
      </c>
      <c r="AB176" s="430"/>
      <c r="AC176" s="430"/>
      <c r="AD176" s="433"/>
      <c r="AE176" s="255"/>
      <c r="AH176" s="247"/>
    </row>
    <row r="177" spans="1:34" ht="42.75" x14ac:dyDescent="0.25">
      <c r="A177" s="24" t="s">
        <v>547</v>
      </c>
      <c r="B177" s="25" t="s">
        <v>548</v>
      </c>
      <c r="C177" s="26" t="s">
        <v>549</v>
      </c>
      <c r="D177" s="42" t="s">
        <v>654</v>
      </c>
      <c r="E177" s="42" t="s">
        <v>654</v>
      </c>
      <c r="F177" s="42" t="s">
        <v>654</v>
      </c>
      <c r="G177" s="42" t="s">
        <v>318</v>
      </c>
      <c r="H177" s="42" t="s">
        <v>654</v>
      </c>
      <c r="I177" s="42" t="s">
        <v>654</v>
      </c>
      <c r="J177" s="42" t="s">
        <v>654</v>
      </c>
      <c r="K177" s="185" t="s">
        <v>283</v>
      </c>
      <c r="L177" s="80" t="s">
        <v>564</v>
      </c>
      <c r="M177" s="84">
        <v>0.7</v>
      </c>
      <c r="N177" s="85" t="s">
        <v>654</v>
      </c>
      <c r="O177" s="251">
        <v>39426</v>
      </c>
      <c r="P177" s="251">
        <v>40219</v>
      </c>
      <c r="Q177" s="69" t="s">
        <v>654</v>
      </c>
      <c r="R177" s="89">
        <v>2010</v>
      </c>
      <c r="S177" s="248">
        <v>515000</v>
      </c>
      <c r="T177" s="91">
        <v>2014584790</v>
      </c>
      <c r="U177" s="91" t="s">
        <v>56</v>
      </c>
      <c r="V177" s="38" t="s">
        <v>57</v>
      </c>
      <c r="W177" s="39" t="s">
        <v>57</v>
      </c>
      <c r="X177" s="40">
        <v>1</v>
      </c>
      <c r="Y177" s="35">
        <v>2014584790</v>
      </c>
      <c r="Z177" s="41">
        <v>3912</v>
      </c>
      <c r="AA177" s="41">
        <v>2738</v>
      </c>
      <c r="AB177" s="430"/>
      <c r="AC177" s="430"/>
      <c r="AD177" s="433"/>
      <c r="AE177" s="255"/>
      <c r="AH177" s="247"/>
    </row>
    <row r="178" spans="1:34" ht="42.75" x14ac:dyDescent="0.25">
      <c r="A178" s="24" t="s">
        <v>547</v>
      </c>
      <c r="B178" s="25" t="s">
        <v>553</v>
      </c>
      <c r="C178" s="26" t="s">
        <v>554</v>
      </c>
      <c r="D178" s="42" t="s">
        <v>654</v>
      </c>
      <c r="E178" s="42" t="s">
        <v>654</v>
      </c>
      <c r="F178" s="42" t="s">
        <v>654</v>
      </c>
      <c r="G178" s="42" t="s">
        <v>318</v>
      </c>
      <c r="H178" s="42" t="s">
        <v>654</v>
      </c>
      <c r="I178" s="42" t="s">
        <v>654</v>
      </c>
      <c r="J178" s="42" t="s">
        <v>654</v>
      </c>
      <c r="K178" s="185" t="s">
        <v>674</v>
      </c>
      <c r="L178" s="80" t="s">
        <v>733</v>
      </c>
      <c r="M178" s="84">
        <v>0.85</v>
      </c>
      <c r="N178" s="85" t="s">
        <v>654</v>
      </c>
      <c r="O178" s="251">
        <v>38645</v>
      </c>
      <c r="P178" s="251">
        <v>39278</v>
      </c>
      <c r="Q178" s="69" t="s">
        <v>654</v>
      </c>
      <c r="R178" s="89">
        <v>2007</v>
      </c>
      <c r="S178" s="248">
        <v>433700</v>
      </c>
      <c r="T178" s="91">
        <v>1965019779</v>
      </c>
      <c r="U178" s="91" t="s">
        <v>56</v>
      </c>
      <c r="V178" s="38" t="s">
        <v>57</v>
      </c>
      <c r="W178" s="39" t="s">
        <v>57</v>
      </c>
      <c r="X178" s="40">
        <v>1</v>
      </c>
      <c r="Y178" s="35">
        <v>1965019779</v>
      </c>
      <c r="Z178" s="41">
        <v>4531</v>
      </c>
      <c r="AA178" s="41">
        <v>3851</v>
      </c>
      <c r="AB178" s="431"/>
      <c r="AC178" s="431"/>
      <c r="AD178" s="434"/>
      <c r="AE178" s="255"/>
      <c r="AH178" s="247"/>
    </row>
    <row r="179" spans="1:34" ht="42.75" x14ac:dyDescent="0.25">
      <c r="A179" s="4" t="s">
        <v>560</v>
      </c>
      <c r="B179" s="5" t="s">
        <v>565</v>
      </c>
      <c r="C179" s="6" t="s">
        <v>554</v>
      </c>
      <c r="D179" s="21" t="s">
        <v>318</v>
      </c>
      <c r="E179" s="21" t="s">
        <v>318</v>
      </c>
      <c r="F179" s="21" t="s">
        <v>318</v>
      </c>
      <c r="G179" s="21" t="s">
        <v>654</v>
      </c>
      <c r="H179" s="21" t="s">
        <v>318</v>
      </c>
      <c r="I179" s="21" t="s">
        <v>318</v>
      </c>
      <c r="J179" s="21" t="s">
        <v>318</v>
      </c>
      <c r="K179" s="254" t="s">
        <v>730</v>
      </c>
      <c r="L179" s="6" t="s">
        <v>731</v>
      </c>
      <c r="M179" s="61">
        <v>0.4</v>
      </c>
      <c r="N179" s="62" t="s">
        <v>654</v>
      </c>
      <c r="O179" s="12">
        <v>41095</v>
      </c>
      <c r="P179" s="12">
        <v>42136</v>
      </c>
      <c r="Q179" s="75" t="s">
        <v>654</v>
      </c>
      <c r="R179" s="64">
        <v>2015</v>
      </c>
      <c r="S179" s="246">
        <v>644350</v>
      </c>
      <c r="T179" s="65">
        <v>7867239985</v>
      </c>
      <c r="U179" s="65" t="s">
        <v>56</v>
      </c>
      <c r="V179" s="17" t="s">
        <v>57</v>
      </c>
      <c r="W179" s="18" t="s">
        <v>57</v>
      </c>
      <c r="X179" s="19">
        <v>1</v>
      </c>
      <c r="Y179" s="14">
        <v>7867239985</v>
      </c>
      <c r="Z179" s="20">
        <v>12210</v>
      </c>
      <c r="AA179" s="20">
        <v>4884</v>
      </c>
      <c r="AB179" s="429" t="s">
        <v>654</v>
      </c>
      <c r="AC179" s="429" t="s">
        <v>654</v>
      </c>
      <c r="AD179" s="432" t="s">
        <v>57</v>
      </c>
      <c r="AE179" s="255"/>
      <c r="AH179" s="247"/>
    </row>
    <row r="180" spans="1:34" x14ac:dyDescent="0.25">
      <c r="A180" s="367"/>
      <c r="B180" s="100"/>
      <c r="C180" s="101"/>
      <c r="D180" s="229"/>
      <c r="E180" s="228"/>
      <c r="F180" s="228"/>
      <c r="G180" s="228"/>
      <c r="H180" s="228"/>
      <c r="I180" s="228"/>
      <c r="J180" s="230"/>
      <c r="K180" s="101"/>
      <c r="L180" s="100"/>
      <c r="M180" s="106"/>
      <c r="N180" s="106"/>
      <c r="O180" s="106"/>
      <c r="P180" s="107"/>
      <c r="Q180" s="114"/>
      <c r="R180" s="109"/>
      <c r="S180" s="122"/>
      <c r="T180" s="111"/>
      <c r="U180" s="111"/>
      <c r="V180" s="110"/>
      <c r="W180" s="110"/>
      <c r="X180" s="110"/>
      <c r="Y180" s="112"/>
      <c r="Z180" s="112"/>
      <c r="AA180" s="113"/>
      <c r="AB180" s="430"/>
      <c r="AC180" s="430"/>
      <c r="AD180" s="433"/>
    </row>
    <row r="181" spans="1:34" x14ac:dyDescent="0.25">
      <c r="A181" s="367"/>
      <c r="B181" s="100"/>
      <c r="C181" s="101"/>
      <c r="D181" s="229"/>
      <c r="E181" s="228"/>
      <c r="F181" s="228"/>
      <c r="G181" s="228"/>
      <c r="H181" s="228"/>
      <c r="I181" s="228"/>
      <c r="J181" s="230"/>
      <c r="K181" s="101"/>
      <c r="L181" s="100"/>
      <c r="M181" s="106"/>
      <c r="N181" s="106"/>
      <c r="O181" s="106"/>
      <c r="P181" s="107"/>
      <c r="Q181" s="114"/>
      <c r="R181" s="109"/>
      <c r="S181" s="122"/>
      <c r="T181" s="111"/>
      <c r="U181" s="111"/>
      <c r="V181" s="110"/>
      <c r="W181" s="110"/>
      <c r="X181" s="110"/>
      <c r="Y181" s="112"/>
      <c r="Z181" s="112"/>
      <c r="AA181" s="113"/>
      <c r="AB181" s="430"/>
      <c r="AC181" s="430"/>
      <c r="AD181" s="433"/>
    </row>
    <row r="182" spans="1:34" x14ac:dyDescent="0.25">
      <c r="A182" s="367"/>
      <c r="B182" s="100"/>
      <c r="C182" s="101"/>
      <c r="D182" s="229"/>
      <c r="E182" s="228"/>
      <c r="F182" s="228"/>
      <c r="G182" s="228"/>
      <c r="H182" s="228"/>
      <c r="I182" s="228"/>
      <c r="J182" s="230"/>
      <c r="K182" s="101"/>
      <c r="L182" s="100"/>
      <c r="M182" s="106"/>
      <c r="N182" s="106"/>
      <c r="O182" s="106"/>
      <c r="P182" s="107"/>
      <c r="Q182" s="114"/>
      <c r="R182" s="109"/>
      <c r="S182" s="122"/>
      <c r="T182" s="111"/>
      <c r="U182" s="111"/>
      <c r="V182" s="110"/>
      <c r="W182" s="110"/>
      <c r="X182" s="110"/>
      <c r="Y182" s="112"/>
      <c r="Z182" s="112"/>
      <c r="AA182" s="113"/>
      <c r="AB182" s="431"/>
      <c r="AC182" s="431"/>
      <c r="AD182" s="434"/>
    </row>
    <row r="183" spans="1:34" ht="156.75" x14ac:dyDescent="0.25">
      <c r="A183" s="4" t="s">
        <v>566</v>
      </c>
      <c r="B183" s="5" t="s">
        <v>567</v>
      </c>
      <c r="C183" s="6" t="s">
        <v>568</v>
      </c>
      <c r="D183" s="21" t="s">
        <v>654</v>
      </c>
      <c r="E183" s="21" t="s">
        <v>654</v>
      </c>
      <c r="F183" s="21" t="s">
        <v>654</v>
      </c>
      <c r="G183" s="21" t="s">
        <v>654</v>
      </c>
      <c r="H183" s="21" t="s">
        <v>654</v>
      </c>
      <c r="I183" s="21" t="s">
        <v>654</v>
      </c>
      <c r="J183" s="21" t="s">
        <v>654</v>
      </c>
      <c r="K183" s="254" t="s">
        <v>72</v>
      </c>
      <c r="L183" s="6" t="s">
        <v>569</v>
      </c>
      <c r="M183" s="61">
        <v>0.33329999999999999</v>
      </c>
      <c r="N183" s="62" t="s">
        <v>654</v>
      </c>
      <c r="O183" s="12">
        <v>41015</v>
      </c>
      <c r="P183" s="74">
        <v>42139</v>
      </c>
      <c r="Q183" s="75" t="s">
        <v>654</v>
      </c>
      <c r="R183" s="64">
        <v>2015</v>
      </c>
      <c r="S183" s="246">
        <v>644350</v>
      </c>
      <c r="T183" s="65">
        <v>27608341454</v>
      </c>
      <c r="U183" s="65" t="s">
        <v>56</v>
      </c>
      <c r="V183" s="17" t="s">
        <v>57</v>
      </c>
      <c r="W183" s="18" t="s">
        <v>57</v>
      </c>
      <c r="X183" s="19">
        <v>1</v>
      </c>
      <c r="Y183" s="14">
        <v>27608341454</v>
      </c>
      <c r="Z183" s="20">
        <v>42847</v>
      </c>
      <c r="AA183" s="20">
        <v>14281</v>
      </c>
      <c r="AB183" s="429" t="s">
        <v>654</v>
      </c>
      <c r="AC183" s="429" t="s">
        <v>654</v>
      </c>
      <c r="AD183" s="432" t="s">
        <v>57</v>
      </c>
      <c r="AE183" s="255"/>
      <c r="AH183" s="247"/>
    </row>
    <row r="184" spans="1:34" ht="42.75" x14ac:dyDescent="0.25">
      <c r="A184" s="24" t="s">
        <v>566</v>
      </c>
      <c r="B184" s="25" t="s">
        <v>567</v>
      </c>
      <c r="C184" s="26" t="s">
        <v>568</v>
      </c>
      <c r="D184" s="42" t="s">
        <v>654</v>
      </c>
      <c r="E184" s="42" t="s">
        <v>654</v>
      </c>
      <c r="F184" s="42" t="s">
        <v>654</v>
      </c>
      <c r="G184" s="42" t="s">
        <v>654</v>
      </c>
      <c r="H184" s="42" t="s">
        <v>654</v>
      </c>
      <c r="I184" s="42" t="s">
        <v>654</v>
      </c>
      <c r="J184" s="42" t="s">
        <v>654</v>
      </c>
      <c r="K184" s="185" t="s">
        <v>734</v>
      </c>
      <c r="L184" s="80" t="s">
        <v>735</v>
      </c>
      <c r="M184" s="84">
        <v>0.5</v>
      </c>
      <c r="N184" s="85" t="s">
        <v>654</v>
      </c>
      <c r="O184" s="251">
        <v>36312</v>
      </c>
      <c r="P184" s="251">
        <v>37833</v>
      </c>
      <c r="Q184" s="69" t="s">
        <v>654</v>
      </c>
      <c r="R184" s="89">
        <v>2003</v>
      </c>
      <c r="S184" s="248">
        <v>332000</v>
      </c>
      <c r="T184" s="91">
        <v>5331439397</v>
      </c>
      <c r="U184" s="91" t="s">
        <v>56</v>
      </c>
      <c r="V184" s="38" t="s">
        <v>57</v>
      </c>
      <c r="W184" s="39" t="s">
        <v>57</v>
      </c>
      <c r="X184" s="40">
        <v>1</v>
      </c>
      <c r="Y184" s="35">
        <v>5331439397</v>
      </c>
      <c r="Z184" s="41">
        <v>16059</v>
      </c>
      <c r="AA184" s="41">
        <v>8030</v>
      </c>
      <c r="AB184" s="430"/>
      <c r="AC184" s="430"/>
      <c r="AD184" s="433"/>
      <c r="AE184" s="255"/>
      <c r="AH184" s="247"/>
    </row>
    <row r="185" spans="1:34" ht="28.5" x14ac:dyDescent="0.25">
      <c r="A185" s="24" t="s">
        <v>566</v>
      </c>
      <c r="B185" s="25" t="s">
        <v>567</v>
      </c>
      <c r="C185" s="26" t="s">
        <v>568</v>
      </c>
      <c r="D185" s="42" t="s">
        <v>654</v>
      </c>
      <c r="E185" s="42" t="s">
        <v>654</v>
      </c>
      <c r="F185" s="42" t="s">
        <v>654</v>
      </c>
      <c r="G185" s="42" t="s">
        <v>654</v>
      </c>
      <c r="H185" s="42" t="s">
        <v>654</v>
      </c>
      <c r="I185" s="42" t="s">
        <v>654</v>
      </c>
      <c r="J185" s="42" t="s">
        <v>654</v>
      </c>
      <c r="K185" s="185" t="s">
        <v>734</v>
      </c>
      <c r="L185" s="80" t="s">
        <v>736</v>
      </c>
      <c r="M185" s="84">
        <v>0.5</v>
      </c>
      <c r="N185" s="85" t="s">
        <v>654</v>
      </c>
      <c r="O185" s="251">
        <v>35612</v>
      </c>
      <c r="P185" s="251">
        <v>36311</v>
      </c>
      <c r="Q185" s="69" t="s">
        <v>654</v>
      </c>
      <c r="R185" s="89">
        <v>1999</v>
      </c>
      <c r="S185" s="248">
        <v>236460</v>
      </c>
      <c r="T185" s="91">
        <v>1549994366</v>
      </c>
      <c r="U185" s="91" t="s">
        <v>56</v>
      </c>
      <c r="V185" s="38" t="s">
        <v>57</v>
      </c>
      <c r="W185" s="39" t="s">
        <v>57</v>
      </c>
      <c r="X185" s="40">
        <v>1</v>
      </c>
      <c r="Y185" s="35">
        <v>1549994366</v>
      </c>
      <c r="Z185" s="41">
        <v>6555</v>
      </c>
      <c r="AA185" s="41">
        <v>3278</v>
      </c>
      <c r="AB185" s="430"/>
      <c r="AC185" s="430"/>
      <c r="AD185" s="433"/>
      <c r="AE185" s="255"/>
      <c r="AH185" s="247"/>
    </row>
    <row r="186" spans="1:34" ht="42.75" x14ac:dyDescent="0.25">
      <c r="A186" s="78" t="s">
        <v>566</v>
      </c>
      <c r="B186" s="79" t="s">
        <v>567</v>
      </c>
      <c r="C186" s="80" t="s">
        <v>568</v>
      </c>
      <c r="D186" s="250" t="s">
        <v>654</v>
      </c>
      <c r="E186" s="250" t="s">
        <v>654</v>
      </c>
      <c r="F186" s="250" t="s">
        <v>654</v>
      </c>
      <c r="G186" s="250" t="s">
        <v>654</v>
      </c>
      <c r="H186" s="250" t="s">
        <v>654</v>
      </c>
      <c r="I186" s="250" t="s">
        <v>654</v>
      </c>
      <c r="J186" s="250" t="s">
        <v>654</v>
      </c>
      <c r="K186" s="185" t="s">
        <v>737</v>
      </c>
      <c r="L186" s="80" t="s">
        <v>738</v>
      </c>
      <c r="M186" s="84">
        <v>0.75</v>
      </c>
      <c r="N186" s="85" t="s">
        <v>654</v>
      </c>
      <c r="O186" s="251">
        <v>39534</v>
      </c>
      <c r="P186" s="251">
        <v>40628</v>
      </c>
      <c r="Q186" s="97" t="s">
        <v>654</v>
      </c>
      <c r="R186" s="89">
        <v>2011</v>
      </c>
      <c r="S186" s="252">
        <v>535600</v>
      </c>
      <c r="T186" s="91">
        <v>3753633746</v>
      </c>
      <c r="U186" s="91" t="s">
        <v>56</v>
      </c>
      <c r="V186" s="92" t="s">
        <v>57</v>
      </c>
      <c r="W186" s="93" t="s">
        <v>57</v>
      </c>
      <c r="X186" s="94">
        <v>1</v>
      </c>
      <c r="Y186" s="90">
        <v>3753633746</v>
      </c>
      <c r="Z186" s="96">
        <v>7008</v>
      </c>
      <c r="AA186" s="96">
        <v>5256</v>
      </c>
      <c r="AB186" s="431"/>
      <c r="AC186" s="431"/>
      <c r="AD186" s="434"/>
      <c r="AE186" s="255"/>
      <c r="AH186" s="247"/>
    </row>
    <row r="187" spans="1:34" ht="71.25" x14ac:dyDescent="0.25">
      <c r="A187" s="4" t="s">
        <v>577</v>
      </c>
      <c r="B187" s="5" t="s">
        <v>578</v>
      </c>
      <c r="C187" s="6" t="s">
        <v>579</v>
      </c>
      <c r="D187" s="21" t="s">
        <v>654</v>
      </c>
      <c r="E187" s="21" t="s">
        <v>654</v>
      </c>
      <c r="F187" s="21" t="s">
        <v>654</v>
      </c>
      <c r="G187" s="21" t="s">
        <v>654</v>
      </c>
      <c r="H187" s="21" t="s">
        <v>654</v>
      </c>
      <c r="I187" s="21" t="s">
        <v>654</v>
      </c>
      <c r="J187" s="21" t="s">
        <v>654</v>
      </c>
      <c r="K187" s="254" t="s">
        <v>124</v>
      </c>
      <c r="L187" s="6" t="s">
        <v>580</v>
      </c>
      <c r="M187" s="61">
        <v>0.5</v>
      </c>
      <c r="N187" s="62" t="s">
        <v>654</v>
      </c>
      <c r="O187" s="12">
        <v>35457</v>
      </c>
      <c r="P187" s="12">
        <v>37126</v>
      </c>
      <c r="Q187" s="75" t="s">
        <v>654</v>
      </c>
      <c r="R187" s="64">
        <v>2001</v>
      </c>
      <c r="S187" s="246">
        <v>286000</v>
      </c>
      <c r="T187" s="65">
        <v>5240267062</v>
      </c>
      <c r="U187" s="65" t="s">
        <v>56</v>
      </c>
      <c r="V187" s="17" t="s">
        <v>57</v>
      </c>
      <c r="W187" s="18" t="s">
        <v>57</v>
      </c>
      <c r="X187" s="19">
        <v>1</v>
      </c>
      <c r="Y187" s="14">
        <v>5240267062</v>
      </c>
      <c r="Z187" s="20">
        <v>18323</v>
      </c>
      <c r="AA187" s="20">
        <v>9162</v>
      </c>
      <c r="AB187" s="429" t="s">
        <v>654</v>
      </c>
      <c r="AC187" s="429" t="s">
        <v>654</v>
      </c>
      <c r="AD187" s="432" t="s">
        <v>57</v>
      </c>
      <c r="AE187" s="255"/>
      <c r="AH187" s="247"/>
    </row>
    <row r="188" spans="1:34" ht="57" x14ac:dyDescent="0.25">
      <c r="A188" s="24" t="s">
        <v>577</v>
      </c>
      <c r="B188" s="25" t="s">
        <v>578</v>
      </c>
      <c r="C188" s="26" t="s">
        <v>579</v>
      </c>
      <c r="D188" s="42" t="s">
        <v>654</v>
      </c>
      <c r="E188" s="42" t="s">
        <v>654</v>
      </c>
      <c r="F188" s="42" t="s">
        <v>654</v>
      </c>
      <c r="G188" s="42" t="s">
        <v>654</v>
      </c>
      <c r="H188" s="42" t="s">
        <v>654</v>
      </c>
      <c r="I188" s="42" t="s">
        <v>654</v>
      </c>
      <c r="J188" s="42" t="s">
        <v>654</v>
      </c>
      <c r="K188" s="185" t="s">
        <v>124</v>
      </c>
      <c r="L188" s="80" t="s">
        <v>581</v>
      </c>
      <c r="M188" s="84">
        <v>1</v>
      </c>
      <c r="N188" s="85" t="s">
        <v>654</v>
      </c>
      <c r="O188" s="251">
        <v>37186</v>
      </c>
      <c r="P188" s="251">
        <v>38373</v>
      </c>
      <c r="Q188" s="69" t="s">
        <v>654</v>
      </c>
      <c r="R188" s="89">
        <v>2005</v>
      </c>
      <c r="S188" s="248">
        <v>381500</v>
      </c>
      <c r="T188" s="91">
        <v>1577666575</v>
      </c>
      <c r="U188" s="91" t="s">
        <v>56</v>
      </c>
      <c r="V188" s="38" t="s">
        <v>57</v>
      </c>
      <c r="W188" s="39" t="s">
        <v>57</v>
      </c>
      <c r="X188" s="40">
        <v>1</v>
      </c>
      <c r="Y188" s="35">
        <v>1577666575</v>
      </c>
      <c r="Z188" s="41">
        <v>4135</v>
      </c>
      <c r="AA188" s="41">
        <v>4135</v>
      </c>
      <c r="AB188" s="430"/>
      <c r="AC188" s="430"/>
      <c r="AD188" s="433"/>
      <c r="AE188" s="255"/>
      <c r="AH188" s="247"/>
    </row>
    <row r="189" spans="1:34" ht="99.75" x14ac:dyDescent="0.25">
      <c r="A189" s="24" t="s">
        <v>577</v>
      </c>
      <c r="B189" s="25" t="s">
        <v>583</v>
      </c>
      <c r="C189" s="26" t="s">
        <v>584</v>
      </c>
      <c r="D189" s="42" t="s">
        <v>654</v>
      </c>
      <c r="E189" s="42" t="s">
        <v>654</v>
      </c>
      <c r="F189" s="42" t="s">
        <v>654</v>
      </c>
      <c r="G189" s="42" t="s">
        <v>654</v>
      </c>
      <c r="H189" s="42" t="s">
        <v>654</v>
      </c>
      <c r="I189" s="42" t="s">
        <v>654</v>
      </c>
      <c r="J189" s="42" t="s">
        <v>654</v>
      </c>
      <c r="K189" s="185" t="s">
        <v>441</v>
      </c>
      <c r="L189" s="80" t="s">
        <v>587</v>
      </c>
      <c r="M189" s="84">
        <v>0.245</v>
      </c>
      <c r="N189" s="85" t="s">
        <v>654</v>
      </c>
      <c r="O189" s="251">
        <v>40186</v>
      </c>
      <c r="P189" s="251">
        <v>41922</v>
      </c>
      <c r="Q189" s="69" t="s">
        <v>654</v>
      </c>
      <c r="R189" s="89">
        <v>2014</v>
      </c>
      <c r="S189" s="248">
        <v>616000</v>
      </c>
      <c r="T189" s="91">
        <v>10970426755</v>
      </c>
      <c r="U189" s="91" t="s">
        <v>56</v>
      </c>
      <c r="V189" s="38" t="s">
        <v>57</v>
      </c>
      <c r="W189" s="39" t="s">
        <v>57</v>
      </c>
      <c r="X189" s="40">
        <v>1</v>
      </c>
      <c r="Y189" s="35">
        <v>10970426755</v>
      </c>
      <c r="Z189" s="41">
        <v>17809</v>
      </c>
      <c r="AA189" s="41">
        <v>4363</v>
      </c>
      <c r="AB189" s="430"/>
      <c r="AC189" s="430"/>
      <c r="AD189" s="433"/>
      <c r="AE189" s="255"/>
      <c r="AH189" s="247"/>
    </row>
    <row r="190" spans="1:34" ht="85.5" x14ac:dyDescent="0.25">
      <c r="A190" s="78" t="s">
        <v>577</v>
      </c>
      <c r="B190" s="79" t="s">
        <v>583</v>
      </c>
      <c r="C190" s="80" t="s">
        <v>584</v>
      </c>
      <c r="D190" s="250" t="s">
        <v>654</v>
      </c>
      <c r="E190" s="250" t="s">
        <v>654</v>
      </c>
      <c r="F190" s="250" t="s">
        <v>654</v>
      </c>
      <c r="G190" s="250" t="s">
        <v>654</v>
      </c>
      <c r="H190" s="250" t="s">
        <v>654</v>
      </c>
      <c r="I190" s="250" t="s">
        <v>654</v>
      </c>
      <c r="J190" s="250" t="s">
        <v>654</v>
      </c>
      <c r="K190" s="185" t="s">
        <v>588</v>
      </c>
      <c r="L190" s="80" t="s">
        <v>589</v>
      </c>
      <c r="M190" s="84">
        <v>0.5</v>
      </c>
      <c r="N190" s="85" t="s">
        <v>654</v>
      </c>
      <c r="O190" s="251">
        <v>37288</v>
      </c>
      <c r="P190" s="251">
        <v>41779</v>
      </c>
      <c r="Q190" s="97" t="s">
        <v>654</v>
      </c>
      <c r="R190" s="89">
        <v>2014</v>
      </c>
      <c r="S190" s="252">
        <v>616000</v>
      </c>
      <c r="T190" s="91">
        <v>9405420640</v>
      </c>
      <c r="U190" s="91" t="s">
        <v>56</v>
      </c>
      <c r="V190" s="92" t="s">
        <v>57</v>
      </c>
      <c r="W190" s="93" t="s">
        <v>57</v>
      </c>
      <c r="X190" s="94">
        <v>1</v>
      </c>
      <c r="Y190" s="90">
        <v>9405420640</v>
      </c>
      <c r="Z190" s="96">
        <v>15269</v>
      </c>
      <c r="AA190" s="96">
        <v>7635</v>
      </c>
      <c r="AB190" s="431"/>
      <c r="AC190" s="431"/>
      <c r="AD190" s="434"/>
      <c r="AE190" s="255"/>
      <c r="AH190" s="247"/>
    </row>
    <row r="191" spans="1:34" ht="71.25" x14ac:dyDescent="0.25">
      <c r="A191" s="4" t="s">
        <v>590</v>
      </c>
      <c r="B191" s="5" t="s">
        <v>591</v>
      </c>
      <c r="C191" s="6" t="s">
        <v>592</v>
      </c>
      <c r="D191" s="21" t="s">
        <v>654</v>
      </c>
      <c r="E191" s="21" t="s">
        <v>654</v>
      </c>
      <c r="F191" s="21" t="s">
        <v>654</v>
      </c>
      <c r="G191" s="21" t="s">
        <v>654</v>
      </c>
      <c r="H191" s="21" t="s">
        <v>654</v>
      </c>
      <c r="I191" s="21" t="s">
        <v>654</v>
      </c>
      <c r="J191" s="21" t="s">
        <v>654</v>
      </c>
      <c r="K191" s="254" t="s">
        <v>739</v>
      </c>
      <c r="L191" s="6" t="s">
        <v>740</v>
      </c>
      <c r="M191" s="61">
        <v>1</v>
      </c>
      <c r="N191" s="62" t="s">
        <v>654</v>
      </c>
      <c r="O191" s="12">
        <v>37204</v>
      </c>
      <c r="P191" s="12">
        <v>38299</v>
      </c>
      <c r="Q191" s="75" t="s">
        <v>654</v>
      </c>
      <c r="R191" s="64">
        <v>2004</v>
      </c>
      <c r="S191" s="246">
        <v>358000</v>
      </c>
      <c r="T191" s="65">
        <v>1278307099</v>
      </c>
      <c r="U191" s="65" t="s">
        <v>56</v>
      </c>
      <c r="V191" s="17" t="s">
        <v>57</v>
      </c>
      <c r="W191" s="18" t="s">
        <v>57</v>
      </c>
      <c r="X191" s="19">
        <v>1</v>
      </c>
      <c r="Y191" s="14">
        <v>1278307099</v>
      </c>
      <c r="Z191" s="20">
        <v>3571</v>
      </c>
      <c r="AA191" s="20">
        <v>3571</v>
      </c>
      <c r="AB191" s="429" t="s">
        <v>654</v>
      </c>
      <c r="AC191" s="429" t="s">
        <v>654</v>
      </c>
      <c r="AD191" s="432" t="s">
        <v>57</v>
      </c>
      <c r="AE191" s="255"/>
      <c r="AH191" s="247"/>
    </row>
    <row r="192" spans="1:34" ht="71.25" x14ac:dyDescent="0.25">
      <c r="A192" s="24" t="s">
        <v>590</v>
      </c>
      <c r="B192" s="25" t="s">
        <v>591</v>
      </c>
      <c r="C192" s="26" t="s">
        <v>592</v>
      </c>
      <c r="D192" s="42" t="s">
        <v>654</v>
      </c>
      <c r="E192" s="42" t="s">
        <v>654</v>
      </c>
      <c r="F192" s="42" t="s">
        <v>654</v>
      </c>
      <c r="G192" s="42" t="s">
        <v>654</v>
      </c>
      <c r="H192" s="42" t="s">
        <v>654</v>
      </c>
      <c r="I192" s="42" t="s">
        <v>654</v>
      </c>
      <c r="J192" s="42" t="s">
        <v>654</v>
      </c>
      <c r="K192" s="185" t="s">
        <v>593</v>
      </c>
      <c r="L192" s="80" t="s">
        <v>599</v>
      </c>
      <c r="M192" s="84">
        <v>0.5</v>
      </c>
      <c r="N192" s="85" t="s">
        <v>654</v>
      </c>
      <c r="O192" s="251">
        <v>36312</v>
      </c>
      <c r="P192" s="251">
        <v>37833</v>
      </c>
      <c r="Q192" s="69" t="s">
        <v>654</v>
      </c>
      <c r="R192" s="89">
        <v>2003</v>
      </c>
      <c r="S192" s="248">
        <v>332000</v>
      </c>
      <c r="T192" s="91">
        <v>5331439397</v>
      </c>
      <c r="U192" s="91" t="s">
        <v>56</v>
      </c>
      <c r="V192" s="92" t="s">
        <v>57</v>
      </c>
      <c r="W192" s="93" t="s">
        <v>57</v>
      </c>
      <c r="X192" s="94">
        <v>1</v>
      </c>
      <c r="Y192" s="90">
        <v>5331439397</v>
      </c>
      <c r="Z192" s="96">
        <v>16059</v>
      </c>
      <c r="AA192" s="96">
        <v>8030</v>
      </c>
      <c r="AB192" s="430"/>
      <c r="AC192" s="430"/>
      <c r="AD192" s="433"/>
      <c r="AE192" s="255"/>
      <c r="AH192" s="247"/>
    </row>
    <row r="193" spans="1:34" ht="71.25" x14ac:dyDescent="0.25">
      <c r="A193" s="24" t="s">
        <v>590</v>
      </c>
      <c r="B193" s="25" t="s">
        <v>591</v>
      </c>
      <c r="C193" s="26" t="s">
        <v>592</v>
      </c>
      <c r="D193" s="42" t="s">
        <v>654</v>
      </c>
      <c r="E193" s="42" t="s">
        <v>654</v>
      </c>
      <c r="F193" s="42" t="s">
        <v>654</v>
      </c>
      <c r="G193" s="42" t="s">
        <v>654</v>
      </c>
      <c r="H193" s="42" t="s">
        <v>654</v>
      </c>
      <c r="I193" s="42" t="s">
        <v>654</v>
      </c>
      <c r="J193" s="42" t="s">
        <v>654</v>
      </c>
      <c r="K193" s="185" t="s">
        <v>593</v>
      </c>
      <c r="L193" s="80" t="s">
        <v>594</v>
      </c>
      <c r="M193" s="84">
        <v>1</v>
      </c>
      <c r="N193" s="85" t="s">
        <v>654</v>
      </c>
      <c r="O193" s="251">
        <v>38323</v>
      </c>
      <c r="P193" s="251">
        <v>40694</v>
      </c>
      <c r="Q193" s="69" t="s">
        <v>654</v>
      </c>
      <c r="R193" s="89">
        <v>2011</v>
      </c>
      <c r="S193" s="248">
        <v>535600</v>
      </c>
      <c r="T193" s="91">
        <v>8415351165</v>
      </c>
      <c r="U193" s="91" t="s">
        <v>56</v>
      </c>
      <c r="V193" s="92" t="s">
        <v>57</v>
      </c>
      <c r="W193" s="93" t="s">
        <v>57</v>
      </c>
      <c r="X193" s="94">
        <v>1</v>
      </c>
      <c r="Y193" s="90">
        <v>8415351165</v>
      </c>
      <c r="Z193" s="96">
        <v>15712</v>
      </c>
      <c r="AA193" s="96">
        <v>15712</v>
      </c>
      <c r="AB193" s="430"/>
      <c r="AC193" s="430"/>
      <c r="AD193" s="433"/>
      <c r="AE193" s="255"/>
      <c r="AH193" s="247"/>
    </row>
    <row r="194" spans="1:34" ht="85.5" x14ac:dyDescent="0.25">
      <c r="A194" s="78" t="s">
        <v>590</v>
      </c>
      <c r="B194" s="79" t="s">
        <v>591</v>
      </c>
      <c r="C194" s="80" t="s">
        <v>592</v>
      </c>
      <c r="D194" s="250" t="s">
        <v>654</v>
      </c>
      <c r="E194" s="250" t="s">
        <v>654</v>
      </c>
      <c r="F194" s="250" t="s">
        <v>654</v>
      </c>
      <c r="G194" s="250" t="s">
        <v>654</v>
      </c>
      <c r="H194" s="250" t="s">
        <v>654</v>
      </c>
      <c r="I194" s="250" t="s">
        <v>654</v>
      </c>
      <c r="J194" s="250" t="s">
        <v>654</v>
      </c>
      <c r="K194" s="185" t="s">
        <v>595</v>
      </c>
      <c r="L194" s="80" t="s">
        <v>596</v>
      </c>
      <c r="M194" s="84">
        <v>1</v>
      </c>
      <c r="N194" s="85" t="s">
        <v>654</v>
      </c>
      <c r="O194" s="251">
        <v>39247</v>
      </c>
      <c r="P194" s="251">
        <v>40311</v>
      </c>
      <c r="Q194" s="97" t="s">
        <v>654</v>
      </c>
      <c r="R194" s="89">
        <v>2010</v>
      </c>
      <c r="S194" s="252">
        <v>515000</v>
      </c>
      <c r="T194" s="91">
        <v>4653247176</v>
      </c>
      <c r="U194" s="91" t="s">
        <v>56</v>
      </c>
      <c r="V194" s="92" t="s">
        <v>57</v>
      </c>
      <c r="W194" s="93" t="s">
        <v>57</v>
      </c>
      <c r="X194" s="94">
        <v>1</v>
      </c>
      <c r="Y194" s="90">
        <v>4653247176</v>
      </c>
      <c r="Z194" s="96">
        <v>9035</v>
      </c>
      <c r="AA194" s="96">
        <v>9035</v>
      </c>
      <c r="AB194" s="431"/>
      <c r="AC194" s="431"/>
      <c r="AD194" s="434"/>
      <c r="AE194" s="255"/>
      <c r="AH194" s="247"/>
    </row>
    <row r="195" spans="1:34" ht="99.75" x14ac:dyDescent="0.25">
      <c r="A195" s="4" t="s">
        <v>602</v>
      </c>
      <c r="B195" s="5" t="s">
        <v>603</v>
      </c>
      <c r="C195" s="6" t="s">
        <v>604</v>
      </c>
      <c r="D195" s="21" t="s">
        <v>654</v>
      </c>
      <c r="E195" s="21" t="s">
        <v>654</v>
      </c>
      <c r="F195" s="21" t="s">
        <v>318</v>
      </c>
      <c r="G195" s="21" t="s">
        <v>318</v>
      </c>
      <c r="H195" s="21" t="s">
        <v>318</v>
      </c>
      <c r="I195" s="21" t="s">
        <v>318</v>
      </c>
      <c r="J195" s="21" t="s">
        <v>318</v>
      </c>
      <c r="K195" s="254" t="s">
        <v>170</v>
      </c>
      <c r="L195" s="6" t="s">
        <v>606</v>
      </c>
      <c r="M195" s="61">
        <v>0.34</v>
      </c>
      <c r="N195" s="62" t="s">
        <v>654</v>
      </c>
      <c r="O195" s="12">
        <v>39156</v>
      </c>
      <c r="P195" s="12">
        <v>40008</v>
      </c>
      <c r="Q195" s="75" t="s">
        <v>654</v>
      </c>
      <c r="R195" s="64">
        <v>2009</v>
      </c>
      <c r="S195" s="246">
        <v>496900</v>
      </c>
      <c r="T195" s="65">
        <v>3263327284</v>
      </c>
      <c r="U195" s="65" t="s">
        <v>56</v>
      </c>
      <c r="V195" s="17" t="s">
        <v>57</v>
      </c>
      <c r="W195" s="18" t="s">
        <v>57</v>
      </c>
      <c r="X195" s="19">
        <v>1</v>
      </c>
      <c r="Y195" s="14">
        <v>3263327284</v>
      </c>
      <c r="Z195" s="20">
        <v>6567</v>
      </c>
      <c r="AA195" s="20">
        <v>2233</v>
      </c>
      <c r="AB195" s="429" t="s">
        <v>654</v>
      </c>
      <c r="AC195" s="429" t="s">
        <v>654</v>
      </c>
      <c r="AD195" s="432" t="s">
        <v>57</v>
      </c>
      <c r="AE195" s="255"/>
      <c r="AH195" s="247"/>
    </row>
    <row r="196" spans="1:34" ht="42.75" x14ac:dyDescent="0.25">
      <c r="A196" s="24" t="s">
        <v>602</v>
      </c>
      <c r="B196" s="25" t="s">
        <v>603</v>
      </c>
      <c r="C196" s="26" t="s">
        <v>604</v>
      </c>
      <c r="D196" s="42" t="s">
        <v>654</v>
      </c>
      <c r="E196" s="42" t="s">
        <v>654</v>
      </c>
      <c r="F196" s="42" t="s">
        <v>318</v>
      </c>
      <c r="G196" s="42" t="s">
        <v>318</v>
      </c>
      <c r="H196" s="42" t="s">
        <v>318</v>
      </c>
      <c r="I196" s="42" t="s">
        <v>318</v>
      </c>
      <c r="J196" s="42" t="s">
        <v>318</v>
      </c>
      <c r="K196" s="185" t="s">
        <v>86</v>
      </c>
      <c r="L196" s="80" t="s">
        <v>607</v>
      </c>
      <c r="M196" s="84">
        <v>0.5</v>
      </c>
      <c r="N196" s="85" t="s">
        <v>654</v>
      </c>
      <c r="O196" s="251">
        <v>40427</v>
      </c>
      <c r="P196" s="251">
        <v>40882</v>
      </c>
      <c r="Q196" s="69" t="s">
        <v>654</v>
      </c>
      <c r="R196" s="89">
        <v>2011</v>
      </c>
      <c r="S196" s="248">
        <v>535600</v>
      </c>
      <c r="T196" s="91">
        <v>2155628000</v>
      </c>
      <c r="U196" s="91" t="s">
        <v>56</v>
      </c>
      <c r="V196" s="92" t="s">
        <v>57</v>
      </c>
      <c r="W196" s="93" t="s">
        <v>57</v>
      </c>
      <c r="X196" s="94">
        <v>1</v>
      </c>
      <c r="Y196" s="90">
        <v>2155628000</v>
      </c>
      <c r="Z196" s="96">
        <v>4025</v>
      </c>
      <c r="AA196" s="96">
        <v>2013</v>
      </c>
      <c r="AB196" s="430"/>
      <c r="AC196" s="430"/>
      <c r="AD196" s="433"/>
      <c r="AE196" s="255"/>
      <c r="AH196" s="247"/>
    </row>
    <row r="197" spans="1:34" ht="142.5" x14ac:dyDescent="0.25">
      <c r="A197" s="24" t="s">
        <v>602</v>
      </c>
      <c r="B197" s="25" t="s">
        <v>609</v>
      </c>
      <c r="C197" s="26" t="s">
        <v>610</v>
      </c>
      <c r="D197" s="42" t="s">
        <v>654</v>
      </c>
      <c r="E197" s="42" t="s">
        <v>654</v>
      </c>
      <c r="F197" s="42" t="s">
        <v>318</v>
      </c>
      <c r="G197" s="42" t="s">
        <v>318</v>
      </c>
      <c r="H197" s="42" t="s">
        <v>318</v>
      </c>
      <c r="I197" s="42" t="s">
        <v>318</v>
      </c>
      <c r="J197" s="42" t="s">
        <v>318</v>
      </c>
      <c r="K197" s="185" t="s">
        <v>72</v>
      </c>
      <c r="L197" s="80" t="s">
        <v>611</v>
      </c>
      <c r="M197" s="84">
        <v>0.2</v>
      </c>
      <c r="N197" s="85" t="s">
        <v>654</v>
      </c>
      <c r="O197" s="251">
        <v>41012</v>
      </c>
      <c r="P197" s="251">
        <v>41759</v>
      </c>
      <c r="Q197" s="69" t="s">
        <v>654</v>
      </c>
      <c r="R197" s="89">
        <v>2015</v>
      </c>
      <c r="S197" s="248">
        <v>644350</v>
      </c>
      <c r="T197" s="91">
        <v>15831485251</v>
      </c>
      <c r="U197" s="91" t="s">
        <v>56</v>
      </c>
      <c r="V197" s="92" t="s">
        <v>57</v>
      </c>
      <c r="W197" s="93" t="s">
        <v>57</v>
      </c>
      <c r="X197" s="94">
        <v>1</v>
      </c>
      <c r="Y197" s="90">
        <v>15831485251</v>
      </c>
      <c r="Z197" s="96">
        <v>24570</v>
      </c>
      <c r="AA197" s="96">
        <v>4914</v>
      </c>
      <c r="AB197" s="430"/>
      <c r="AC197" s="430"/>
      <c r="AD197" s="433"/>
      <c r="AE197" s="255"/>
      <c r="AH197" s="247"/>
    </row>
    <row r="198" spans="1:34" ht="142.5" x14ac:dyDescent="0.25">
      <c r="A198" s="78" t="s">
        <v>602</v>
      </c>
      <c r="B198" s="79" t="s">
        <v>612</v>
      </c>
      <c r="C198" s="80" t="s">
        <v>613</v>
      </c>
      <c r="D198" s="250" t="s">
        <v>654</v>
      </c>
      <c r="E198" s="250" t="s">
        <v>654</v>
      </c>
      <c r="F198" s="250" t="s">
        <v>318</v>
      </c>
      <c r="G198" s="250" t="s">
        <v>318</v>
      </c>
      <c r="H198" s="250" t="s">
        <v>318</v>
      </c>
      <c r="I198" s="250" t="s">
        <v>318</v>
      </c>
      <c r="J198" s="250" t="s">
        <v>318</v>
      </c>
      <c r="K198" s="185" t="s">
        <v>86</v>
      </c>
      <c r="L198" s="80" t="s">
        <v>614</v>
      </c>
      <c r="M198" s="84">
        <v>0.1</v>
      </c>
      <c r="N198" s="85" t="s">
        <v>654</v>
      </c>
      <c r="O198" s="251">
        <v>39615</v>
      </c>
      <c r="P198" s="251">
        <v>41152</v>
      </c>
      <c r="Q198" s="97" t="s">
        <v>654</v>
      </c>
      <c r="R198" s="89">
        <v>2012</v>
      </c>
      <c r="S198" s="252">
        <v>566700</v>
      </c>
      <c r="T198" s="91">
        <v>19146251489</v>
      </c>
      <c r="U198" s="91" t="s">
        <v>56</v>
      </c>
      <c r="V198" s="92" t="s">
        <v>57</v>
      </c>
      <c r="W198" s="93" t="s">
        <v>57</v>
      </c>
      <c r="X198" s="94">
        <v>1</v>
      </c>
      <c r="Y198" s="90">
        <v>19146251489</v>
      </c>
      <c r="Z198" s="96">
        <v>33786</v>
      </c>
      <c r="AA198" s="96">
        <v>3379</v>
      </c>
      <c r="AB198" s="431"/>
      <c r="AC198" s="431"/>
      <c r="AD198" s="434"/>
      <c r="AE198" s="255"/>
      <c r="AH198" s="247"/>
    </row>
    <row r="199" spans="1:34" ht="57" x14ac:dyDescent="0.25">
      <c r="A199" s="4" t="s">
        <v>615</v>
      </c>
      <c r="B199" s="5" t="s">
        <v>616</v>
      </c>
      <c r="C199" s="6" t="s">
        <v>617</v>
      </c>
      <c r="D199" s="21" t="s">
        <v>654</v>
      </c>
      <c r="E199" s="21" t="s">
        <v>654</v>
      </c>
      <c r="F199" s="21" t="s">
        <v>654</v>
      </c>
      <c r="G199" s="21" t="s">
        <v>654</v>
      </c>
      <c r="H199" s="21" t="s">
        <v>654</v>
      </c>
      <c r="I199" s="21" t="s">
        <v>654</v>
      </c>
      <c r="J199" s="21" t="s">
        <v>654</v>
      </c>
      <c r="K199" s="254" t="s">
        <v>618</v>
      </c>
      <c r="L199" s="6" t="s">
        <v>619</v>
      </c>
      <c r="M199" s="61">
        <v>1</v>
      </c>
      <c r="N199" s="62" t="s">
        <v>654</v>
      </c>
      <c r="O199" s="12">
        <v>38338</v>
      </c>
      <c r="P199" s="12">
        <v>39082</v>
      </c>
      <c r="Q199" s="75" t="s">
        <v>654</v>
      </c>
      <c r="R199" s="64">
        <v>2006</v>
      </c>
      <c r="S199" s="246">
        <v>408000</v>
      </c>
      <c r="T199" s="65">
        <v>467895.17</v>
      </c>
      <c r="U199" s="65" t="s">
        <v>49</v>
      </c>
      <c r="V199" s="17">
        <v>1.3192999999999999</v>
      </c>
      <c r="W199" s="18">
        <v>617294.09778099996</v>
      </c>
      <c r="X199" s="19">
        <v>2238.79</v>
      </c>
      <c r="Y199" s="14">
        <v>1381991853.1711249</v>
      </c>
      <c r="Z199" s="20">
        <v>3387</v>
      </c>
      <c r="AA199" s="20">
        <v>3387</v>
      </c>
      <c r="AB199" s="429" t="s">
        <v>654</v>
      </c>
      <c r="AC199" s="435" t="s">
        <v>318</v>
      </c>
      <c r="AD199" s="432" t="s">
        <v>57</v>
      </c>
      <c r="AE199" s="255"/>
      <c r="AH199" s="247"/>
    </row>
    <row r="200" spans="1:34" ht="57" x14ac:dyDescent="0.25">
      <c r="A200" s="24" t="s">
        <v>615</v>
      </c>
      <c r="B200" s="25" t="s">
        <v>616</v>
      </c>
      <c r="C200" s="26" t="s">
        <v>617</v>
      </c>
      <c r="D200" s="42" t="s">
        <v>654</v>
      </c>
      <c r="E200" s="42" t="s">
        <v>654</v>
      </c>
      <c r="F200" s="42" t="s">
        <v>654</v>
      </c>
      <c r="G200" s="42" t="s">
        <v>654</v>
      </c>
      <c r="H200" s="42" t="s">
        <v>654</v>
      </c>
      <c r="I200" s="42" t="s">
        <v>654</v>
      </c>
      <c r="J200" s="42" t="s">
        <v>654</v>
      </c>
      <c r="K200" s="185" t="s">
        <v>620</v>
      </c>
      <c r="L200" s="80" t="s">
        <v>621</v>
      </c>
      <c r="M200" s="84">
        <v>0.4</v>
      </c>
      <c r="N200" s="85" t="s">
        <v>654</v>
      </c>
      <c r="O200" s="251">
        <v>41282</v>
      </c>
      <c r="P200" s="251">
        <v>42124</v>
      </c>
      <c r="Q200" s="69" t="s">
        <v>654</v>
      </c>
      <c r="R200" s="89">
        <v>2015</v>
      </c>
      <c r="S200" s="248">
        <v>644350</v>
      </c>
      <c r="T200" s="91">
        <v>11515737892</v>
      </c>
      <c r="U200" s="91" t="s">
        <v>56</v>
      </c>
      <c r="V200" s="92" t="s">
        <v>57</v>
      </c>
      <c r="W200" s="93" t="s">
        <v>57</v>
      </c>
      <c r="X200" s="94">
        <v>1</v>
      </c>
      <c r="Y200" s="90">
        <v>11515737892</v>
      </c>
      <c r="Z200" s="96">
        <v>17872</v>
      </c>
      <c r="AA200" s="96">
        <v>7149</v>
      </c>
      <c r="AB200" s="430"/>
      <c r="AC200" s="436"/>
      <c r="AD200" s="433"/>
      <c r="AE200" s="255"/>
      <c r="AH200" s="247"/>
    </row>
    <row r="201" spans="1:34" ht="85.5" x14ac:dyDescent="0.25">
      <c r="A201" s="24" t="s">
        <v>615</v>
      </c>
      <c r="B201" s="25" t="s">
        <v>625</v>
      </c>
      <c r="C201" s="26" t="s">
        <v>626</v>
      </c>
      <c r="D201" s="42" t="s">
        <v>654</v>
      </c>
      <c r="E201" s="42" t="s">
        <v>654</v>
      </c>
      <c r="F201" s="42" t="s">
        <v>654</v>
      </c>
      <c r="G201" s="42" t="s">
        <v>654</v>
      </c>
      <c r="H201" s="42" t="s">
        <v>654</v>
      </c>
      <c r="I201" s="42" t="s">
        <v>654</v>
      </c>
      <c r="J201" s="42" t="s">
        <v>654</v>
      </c>
      <c r="K201" s="185" t="s">
        <v>283</v>
      </c>
      <c r="L201" s="80" t="s">
        <v>627</v>
      </c>
      <c r="M201" s="84">
        <v>0.5</v>
      </c>
      <c r="N201" s="85" t="s">
        <v>654</v>
      </c>
      <c r="O201" s="251">
        <v>39862</v>
      </c>
      <c r="P201" s="251">
        <v>40878</v>
      </c>
      <c r="Q201" s="69" t="s">
        <v>654</v>
      </c>
      <c r="R201" s="89">
        <v>2011</v>
      </c>
      <c r="S201" s="248">
        <v>535600</v>
      </c>
      <c r="T201" s="91">
        <v>8675772032</v>
      </c>
      <c r="U201" s="91" t="s">
        <v>56</v>
      </c>
      <c r="V201" s="92" t="s">
        <v>57</v>
      </c>
      <c r="W201" s="93" t="s">
        <v>57</v>
      </c>
      <c r="X201" s="94">
        <v>1</v>
      </c>
      <c r="Y201" s="90">
        <v>8675772032</v>
      </c>
      <c r="Z201" s="96">
        <v>16198</v>
      </c>
      <c r="AA201" s="96">
        <v>8099</v>
      </c>
      <c r="AB201" s="430"/>
      <c r="AC201" s="436"/>
      <c r="AD201" s="433"/>
      <c r="AE201" s="255"/>
      <c r="AH201" s="247"/>
    </row>
    <row r="202" spans="1:34" x14ac:dyDescent="0.25">
      <c r="A202" s="367"/>
      <c r="B202" s="100"/>
      <c r="C202" s="101"/>
      <c r="D202" s="229"/>
      <c r="E202" s="228"/>
      <c r="F202" s="228"/>
      <c r="G202" s="228"/>
      <c r="H202" s="228"/>
      <c r="I202" s="228"/>
      <c r="J202" s="230"/>
      <c r="K202" s="101"/>
      <c r="L202" s="100"/>
      <c r="M202" s="106"/>
      <c r="N202" s="106"/>
      <c r="O202" s="106"/>
      <c r="P202" s="107"/>
      <c r="Q202" s="114"/>
      <c r="R202" s="109"/>
      <c r="S202" s="122"/>
      <c r="T202" s="111"/>
      <c r="U202" s="111"/>
      <c r="V202" s="110"/>
      <c r="W202" s="110"/>
      <c r="X202" s="110"/>
      <c r="Y202" s="112"/>
      <c r="Z202" s="112"/>
      <c r="AA202" s="113"/>
      <c r="AB202" s="431"/>
      <c r="AC202" s="437"/>
      <c r="AD202" s="434"/>
    </row>
    <row r="203" spans="1:34" ht="71.25" x14ac:dyDescent="0.25">
      <c r="A203" s="4" t="s">
        <v>628</v>
      </c>
      <c r="B203" s="5" t="s">
        <v>629</v>
      </c>
      <c r="C203" s="6" t="s">
        <v>630</v>
      </c>
      <c r="D203" s="21" t="s">
        <v>654</v>
      </c>
      <c r="E203" s="21" t="s">
        <v>654</v>
      </c>
      <c r="F203" s="21" t="s">
        <v>318</v>
      </c>
      <c r="G203" s="21" t="s">
        <v>318</v>
      </c>
      <c r="H203" s="21" t="s">
        <v>318</v>
      </c>
      <c r="I203" s="21" t="s">
        <v>318</v>
      </c>
      <c r="J203" s="21" t="s">
        <v>318</v>
      </c>
      <c r="K203" s="254" t="s">
        <v>124</v>
      </c>
      <c r="L203" s="6" t="s">
        <v>631</v>
      </c>
      <c r="M203" s="61">
        <v>1</v>
      </c>
      <c r="N203" s="62" t="s">
        <v>654</v>
      </c>
      <c r="O203" s="12">
        <v>39906</v>
      </c>
      <c r="P203" s="12">
        <v>41482</v>
      </c>
      <c r="Q203" s="75" t="s">
        <v>654</v>
      </c>
      <c r="R203" s="64">
        <v>2013</v>
      </c>
      <c r="S203" s="246">
        <v>589500</v>
      </c>
      <c r="T203" s="65">
        <v>3610468316</v>
      </c>
      <c r="U203" s="65" t="s">
        <v>56</v>
      </c>
      <c r="V203" s="17" t="s">
        <v>57</v>
      </c>
      <c r="W203" s="18" t="s">
        <v>57</v>
      </c>
      <c r="X203" s="19">
        <v>1</v>
      </c>
      <c r="Y203" s="14">
        <v>3610468316</v>
      </c>
      <c r="Z203" s="20">
        <v>6125</v>
      </c>
      <c r="AA203" s="20">
        <v>6125</v>
      </c>
      <c r="AB203" s="429" t="s">
        <v>654</v>
      </c>
      <c r="AC203" s="429" t="s">
        <v>654</v>
      </c>
      <c r="AD203" s="432" t="s">
        <v>57</v>
      </c>
      <c r="AE203" s="255"/>
      <c r="AH203" s="247"/>
    </row>
    <row r="204" spans="1:34" ht="57" x14ac:dyDescent="0.25">
      <c r="A204" s="24" t="s">
        <v>628</v>
      </c>
      <c r="B204" s="25" t="s">
        <v>629</v>
      </c>
      <c r="C204" s="26" t="s">
        <v>630</v>
      </c>
      <c r="D204" s="250" t="s">
        <v>654</v>
      </c>
      <c r="E204" s="250" t="s">
        <v>654</v>
      </c>
      <c r="F204" s="250" t="s">
        <v>318</v>
      </c>
      <c r="G204" s="250" t="s">
        <v>318</v>
      </c>
      <c r="H204" s="250" t="s">
        <v>318</v>
      </c>
      <c r="I204" s="250" t="s">
        <v>318</v>
      </c>
      <c r="J204" s="250" t="s">
        <v>318</v>
      </c>
      <c r="K204" s="185" t="s">
        <v>58</v>
      </c>
      <c r="L204" s="80" t="s">
        <v>632</v>
      </c>
      <c r="M204" s="84">
        <v>1</v>
      </c>
      <c r="N204" s="85" t="s">
        <v>654</v>
      </c>
      <c r="O204" s="251">
        <v>39542</v>
      </c>
      <c r="P204" s="251">
        <v>40669</v>
      </c>
      <c r="Q204" s="69" t="s">
        <v>654</v>
      </c>
      <c r="R204" s="89">
        <v>2011</v>
      </c>
      <c r="S204" s="248">
        <v>535600</v>
      </c>
      <c r="T204" s="91">
        <v>4384715725</v>
      </c>
      <c r="U204" s="91" t="s">
        <v>56</v>
      </c>
      <c r="V204" s="92" t="s">
        <v>57</v>
      </c>
      <c r="W204" s="93" t="s">
        <v>57</v>
      </c>
      <c r="X204" s="94">
        <v>1</v>
      </c>
      <c r="Y204" s="90">
        <v>4384715725</v>
      </c>
      <c r="Z204" s="96">
        <v>8187</v>
      </c>
      <c r="AA204" s="96">
        <v>8187</v>
      </c>
      <c r="AB204" s="430"/>
      <c r="AC204" s="430"/>
      <c r="AD204" s="433"/>
      <c r="AE204" s="255"/>
      <c r="AH204" s="247"/>
    </row>
    <row r="205" spans="1:34" ht="71.25" x14ac:dyDescent="0.25">
      <c r="A205" s="24" t="s">
        <v>628</v>
      </c>
      <c r="B205" s="25" t="s">
        <v>629</v>
      </c>
      <c r="C205" s="26" t="s">
        <v>630</v>
      </c>
      <c r="D205" s="250" t="s">
        <v>654</v>
      </c>
      <c r="E205" s="250" t="s">
        <v>654</v>
      </c>
      <c r="F205" s="250" t="s">
        <v>318</v>
      </c>
      <c r="G205" s="250" t="s">
        <v>318</v>
      </c>
      <c r="H205" s="250" t="s">
        <v>318</v>
      </c>
      <c r="I205" s="250" t="s">
        <v>318</v>
      </c>
      <c r="J205" s="250" t="s">
        <v>318</v>
      </c>
      <c r="K205" s="185" t="s">
        <v>58</v>
      </c>
      <c r="L205" s="80" t="s">
        <v>741</v>
      </c>
      <c r="M205" s="84">
        <v>1</v>
      </c>
      <c r="N205" s="85" t="s">
        <v>654</v>
      </c>
      <c r="O205" s="251">
        <v>39828</v>
      </c>
      <c r="P205" s="251">
        <v>41466</v>
      </c>
      <c r="Q205" s="69" t="s">
        <v>654</v>
      </c>
      <c r="R205" s="89">
        <v>2013</v>
      </c>
      <c r="S205" s="248">
        <v>589500</v>
      </c>
      <c r="T205" s="91">
        <v>5905015792</v>
      </c>
      <c r="U205" s="91" t="s">
        <v>56</v>
      </c>
      <c r="V205" s="92" t="s">
        <v>57</v>
      </c>
      <c r="W205" s="93" t="s">
        <v>57</v>
      </c>
      <c r="X205" s="94">
        <v>1</v>
      </c>
      <c r="Y205" s="90">
        <v>5905015792</v>
      </c>
      <c r="Z205" s="96">
        <v>10017</v>
      </c>
      <c r="AA205" s="96">
        <v>10017</v>
      </c>
      <c r="AB205" s="430"/>
      <c r="AC205" s="430"/>
      <c r="AD205" s="433"/>
      <c r="AE205" s="255"/>
      <c r="AH205" s="247"/>
    </row>
    <row r="206" spans="1:34" ht="185.25" x14ac:dyDescent="0.25">
      <c r="A206" s="78" t="s">
        <v>628</v>
      </c>
      <c r="B206" s="79" t="s">
        <v>633</v>
      </c>
      <c r="C206" s="80" t="s">
        <v>634</v>
      </c>
      <c r="D206" s="250" t="s">
        <v>654</v>
      </c>
      <c r="E206" s="250" t="s">
        <v>654</v>
      </c>
      <c r="F206" s="250" t="s">
        <v>318</v>
      </c>
      <c r="G206" s="250" t="s">
        <v>318</v>
      </c>
      <c r="H206" s="250" t="s">
        <v>318</v>
      </c>
      <c r="I206" s="250" t="s">
        <v>318</v>
      </c>
      <c r="J206" s="250" t="s">
        <v>318</v>
      </c>
      <c r="K206" s="185" t="s">
        <v>355</v>
      </c>
      <c r="L206" s="80" t="s">
        <v>636</v>
      </c>
      <c r="M206" s="84">
        <v>0.4</v>
      </c>
      <c r="N206" s="85" t="s">
        <v>654</v>
      </c>
      <c r="O206" s="251">
        <v>40074</v>
      </c>
      <c r="P206" s="251">
        <v>40908</v>
      </c>
      <c r="Q206" s="97" t="s">
        <v>654</v>
      </c>
      <c r="R206" s="89">
        <v>2011</v>
      </c>
      <c r="S206" s="252">
        <v>535600</v>
      </c>
      <c r="T206" s="91">
        <v>2578977592</v>
      </c>
      <c r="U206" s="91" t="s">
        <v>56</v>
      </c>
      <c r="V206" s="92" t="s">
        <v>57</v>
      </c>
      <c r="W206" s="93" t="s">
        <v>57</v>
      </c>
      <c r="X206" s="94">
        <v>1</v>
      </c>
      <c r="Y206" s="90">
        <v>2578977592</v>
      </c>
      <c r="Z206" s="96">
        <v>4815</v>
      </c>
      <c r="AA206" s="96">
        <v>1926</v>
      </c>
      <c r="AB206" s="431"/>
      <c r="AC206" s="431"/>
      <c r="AD206" s="434"/>
      <c r="AE206" s="255"/>
      <c r="AH206" s="247"/>
    </row>
    <row r="207" spans="1:34" ht="57" x14ac:dyDescent="0.25">
      <c r="A207" s="4" t="s">
        <v>637</v>
      </c>
      <c r="B207" s="5" t="s">
        <v>638</v>
      </c>
      <c r="C207" s="6" t="s">
        <v>639</v>
      </c>
      <c r="D207" s="21" t="s">
        <v>654</v>
      </c>
      <c r="E207" s="21" t="s">
        <v>654</v>
      </c>
      <c r="F207" s="21" t="s">
        <v>654</v>
      </c>
      <c r="G207" s="21" t="s">
        <v>654</v>
      </c>
      <c r="H207" s="21" t="s">
        <v>654</v>
      </c>
      <c r="I207" s="21" t="s">
        <v>654</v>
      </c>
      <c r="J207" s="21" t="s">
        <v>654</v>
      </c>
      <c r="K207" s="254" t="s">
        <v>742</v>
      </c>
      <c r="L207" s="6" t="s">
        <v>743</v>
      </c>
      <c r="M207" s="61">
        <v>1</v>
      </c>
      <c r="N207" s="62" t="s">
        <v>654</v>
      </c>
      <c r="O207" s="12">
        <v>36354</v>
      </c>
      <c r="P207" s="12">
        <v>38530</v>
      </c>
      <c r="Q207" s="75" t="s">
        <v>654</v>
      </c>
      <c r="R207" s="64">
        <v>2005</v>
      </c>
      <c r="S207" s="246">
        <v>381500</v>
      </c>
      <c r="T207" s="65">
        <v>779160.5</v>
      </c>
      <c r="U207" s="65" t="s">
        <v>49</v>
      </c>
      <c r="V207" s="17">
        <v>1.2082999999999999</v>
      </c>
      <c r="W207" s="18">
        <v>941459.63214999996</v>
      </c>
      <c r="X207" s="19">
        <v>2320.29</v>
      </c>
      <c r="Y207" s="14">
        <v>2184459369.8813233</v>
      </c>
      <c r="Z207" s="20">
        <v>5726</v>
      </c>
      <c r="AA207" s="20">
        <v>5726</v>
      </c>
      <c r="AB207" s="429" t="s">
        <v>654</v>
      </c>
      <c r="AC207" s="429" t="s">
        <v>654</v>
      </c>
      <c r="AD207" s="432" t="s">
        <v>57</v>
      </c>
      <c r="AE207" s="255"/>
      <c r="AH207" s="247"/>
    </row>
    <row r="208" spans="1:34" ht="85.5" x14ac:dyDescent="0.25">
      <c r="A208" s="24" t="s">
        <v>637</v>
      </c>
      <c r="B208" s="25" t="s">
        <v>638</v>
      </c>
      <c r="C208" s="26" t="s">
        <v>639</v>
      </c>
      <c r="D208" s="250" t="s">
        <v>654</v>
      </c>
      <c r="E208" s="250" t="s">
        <v>654</v>
      </c>
      <c r="F208" s="250" t="s">
        <v>654</v>
      </c>
      <c r="G208" s="250" t="s">
        <v>654</v>
      </c>
      <c r="H208" s="250" t="s">
        <v>654</v>
      </c>
      <c r="I208" s="250" t="s">
        <v>654</v>
      </c>
      <c r="J208" s="250" t="s">
        <v>654</v>
      </c>
      <c r="K208" s="185" t="s">
        <v>642</v>
      </c>
      <c r="L208" s="80" t="s">
        <v>643</v>
      </c>
      <c r="M208" s="84">
        <v>0.5</v>
      </c>
      <c r="N208" s="85" t="s">
        <v>654</v>
      </c>
      <c r="O208" s="251">
        <v>39400</v>
      </c>
      <c r="P208" s="251">
        <v>40968</v>
      </c>
      <c r="Q208" s="69" t="s">
        <v>654</v>
      </c>
      <c r="R208" s="89">
        <v>2012</v>
      </c>
      <c r="S208" s="248">
        <v>566700</v>
      </c>
      <c r="T208" s="91">
        <v>2033765.73</v>
      </c>
      <c r="U208" s="91" t="s">
        <v>49</v>
      </c>
      <c r="V208" s="92">
        <v>1.3431</v>
      </c>
      <c r="W208" s="93">
        <v>2731550.7519629998</v>
      </c>
      <c r="X208" s="94">
        <v>1767.83</v>
      </c>
      <c r="Y208" s="90">
        <v>4828917365.8427496</v>
      </c>
      <c r="Z208" s="96">
        <v>8521</v>
      </c>
      <c r="AA208" s="96">
        <v>4261</v>
      </c>
      <c r="AB208" s="430"/>
      <c r="AC208" s="430"/>
      <c r="AD208" s="433"/>
      <c r="AE208" s="255"/>
      <c r="AH208" s="247"/>
    </row>
    <row r="209" spans="1:34" ht="85.5" x14ac:dyDescent="0.25">
      <c r="A209" s="24" t="s">
        <v>637</v>
      </c>
      <c r="B209" s="25" t="s">
        <v>644</v>
      </c>
      <c r="C209" s="26" t="s">
        <v>645</v>
      </c>
      <c r="D209" s="250" t="s">
        <v>654</v>
      </c>
      <c r="E209" s="250" t="s">
        <v>654</v>
      </c>
      <c r="F209" s="250" t="s">
        <v>654</v>
      </c>
      <c r="G209" s="250" t="s">
        <v>654</v>
      </c>
      <c r="H209" s="250" t="s">
        <v>654</v>
      </c>
      <c r="I209" s="250" t="s">
        <v>654</v>
      </c>
      <c r="J209" s="250" t="s">
        <v>654</v>
      </c>
      <c r="K209" s="185" t="s">
        <v>744</v>
      </c>
      <c r="L209" s="80" t="s">
        <v>745</v>
      </c>
      <c r="M209" s="84">
        <v>0.9</v>
      </c>
      <c r="N209" s="85" t="s">
        <v>654</v>
      </c>
      <c r="O209" s="251">
        <v>39770</v>
      </c>
      <c r="P209" s="251">
        <v>40711</v>
      </c>
      <c r="Q209" s="69" t="s">
        <v>654</v>
      </c>
      <c r="R209" s="89">
        <v>2011</v>
      </c>
      <c r="S209" s="248">
        <v>535600</v>
      </c>
      <c r="T209" s="91">
        <v>2159192501</v>
      </c>
      <c r="U209" s="91" t="s">
        <v>56</v>
      </c>
      <c r="V209" s="92" t="s">
        <v>57</v>
      </c>
      <c r="W209" s="93" t="s">
        <v>57</v>
      </c>
      <c r="X209" s="94">
        <v>1</v>
      </c>
      <c r="Y209" s="90">
        <v>2159192501</v>
      </c>
      <c r="Z209" s="96">
        <v>4031</v>
      </c>
      <c r="AA209" s="96">
        <v>3628</v>
      </c>
      <c r="AB209" s="430"/>
      <c r="AC209" s="430"/>
      <c r="AD209" s="433"/>
      <c r="AE209" s="255"/>
      <c r="AH209" s="247"/>
    </row>
    <row r="210" spans="1:34" ht="114" x14ac:dyDescent="0.25">
      <c r="A210" s="43" t="s">
        <v>637</v>
      </c>
      <c r="B210" s="44" t="s">
        <v>650</v>
      </c>
      <c r="C210" s="45" t="s">
        <v>651</v>
      </c>
      <c r="D210" s="60" t="s">
        <v>654</v>
      </c>
      <c r="E210" s="60" t="s">
        <v>654</v>
      </c>
      <c r="F210" s="60" t="s">
        <v>654</v>
      </c>
      <c r="G210" s="60" t="s">
        <v>654</v>
      </c>
      <c r="H210" s="60" t="s">
        <v>654</v>
      </c>
      <c r="I210" s="60" t="s">
        <v>654</v>
      </c>
      <c r="J210" s="60" t="s">
        <v>654</v>
      </c>
      <c r="K210" s="368" t="s">
        <v>676</v>
      </c>
      <c r="L210" s="45" t="s">
        <v>746</v>
      </c>
      <c r="M210" s="49">
        <v>0.6</v>
      </c>
      <c r="N210" s="50" t="s">
        <v>654</v>
      </c>
      <c r="O210" s="52">
        <v>41649</v>
      </c>
      <c r="P210" s="52">
        <v>42151</v>
      </c>
      <c r="Q210" s="73" t="s">
        <v>654</v>
      </c>
      <c r="R210" s="53">
        <v>2015</v>
      </c>
      <c r="S210" s="249">
        <v>644350</v>
      </c>
      <c r="T210" s="55">
        <v>4710651972</v>
      </c>
      <c r="U210" s="55" t="s">
        <v>56</v>
      </c>
      <c r="V210" s="56" t="s">
        <v>57</v>
      </c>
      <c r="W210" s="57" t="s">
        <v>57</v>
      </c>
      <c r="X210" s="58">
        <v>1</v>
      </c>
      <c r="Y210" s="54">
        <v>4710651972</v>
      </c>
      <c r="Z210" s="59">
        <v>7311</v>
      </c>
      <c r="AA210" s="59">
        <v>4387</v>
      </c>
      <c r="AB210" s="431"/>
      <c r="AC210" s="431"/>
      <c r="AD210" s="434"/>
      <c r="AE210" s="255"/>
      <c r="AH210" s="247"/>
    </row>
  </sheetData>
  <mergeCells count="180">
    <mergeCell ref="AB207:AB210"/>
    <mergeCell ref="AC207:AC210"/>
    <mergeCell ref="AD207:AD210"/>
    <mergeCell ref="AB163:AB166"/>
    <mergeCell ref="AC163:AC166"/>
    <mergeCell ref="AD163:AD166"/>
    <mergeCell ref="AB199:AB202"/>
    <mergeCell ref="AC199:AC202"/>
    <mergeCell ref="AD199:AD202"/>
    <mergeCell ref="AB203:AB206"/>
    <mergeCell ref="AC203:AC206"/>
    <mergeCell ref="AD203:AD206"/>
    <mergeCell ref="AB191:AB194"/>
    <mergeCell ref="AC191:AC194"/>
    <mergeCell ref="AD191:AD194"/>
    <mergeCell ref="AB195:AB198"/>
    <mergeCell ref="AC195:AC198"/>
    <mergeCell ref="AD195:AD198"/>
    <mergeCell ref="AB183:AB186"/>
    <mergeCell ref="AC183:AC186"/>
    <mergeCell ref="AD183:AD186"/>
    <mergeCell ref="AB187:AB190"/>
    <mergeCell ref="AC187:AC190"/>
    <mergeCell ref="AD187:AD190"/>
    <mergeCell ref="AB175:AB178"/>
    <mergeCell ref="AC175:AC178"/>
    <mergeCell ref="AD175:AD178"/>
    <mergeCell ref="AB179:AB182"/>
    <mergeCell ref="AC179:AC182"/>
    <mergeCell ref="AD179:AD182"/>
    <mergeCell ref="AB167:AB170"/>
    <mergeCell ref="AC167:AC170"/>
    <mergeCell ref="AD167:AD170"/>
    <mergeCell ref="AB171:AB174"/>
    <mergeCell ref="AC171:AC174"/>
    <mergeCell ref="AD171:AD174"/>
    <mergeCell ref="AB155:AB158"/>
    <mergeCell ref="AC155:AC158"/>
    <mergeCell ref="AD155:AD158"/>
    <mergeCell ref="AB159:AB162"/>
    <mergeCell ref="AC159:AC162"/>
    <mergeCell ref="AD159:AD162"/>
    <mergeCell ref="AB147:AB150"/>
    <mergeCell ref="AC147:AC150"/>
    <mergeCell ref="AD147:AD150"/>
    <mergeCell ref="AB151:AB154"/>
    <mergeCell ref="AC151:AC154"/>
    <mergeCell ref="AD151:AD154"/>
    <mergeCell ref="AB139:AB142"/>
    <mergeCell ref="AC139:AC142"/>
    <mergeCell ref="AD139:AD142"/>
    <mergeCell ref="AB143:AB146"/>
    <mergeCell ref="AC143:AC146"/>
    <mergeCell ref="AD143:AD146"/>
    <mergeCell ref="AB131:AB134"/>
    <mergeCell ref="AC131:AC134"/>
    <mergeCell ref="AD131:AD134"/>
    <mergeCell ref="AB135:AB138"/>
    <mergeCell ref="AC135:AC138"/>
    <mergeCell ref="AD135:AD138"/>
    <mergeCell ref="AB123:AB126"/>
    <mergeCell ref="AC123:AC126"/>
    <mergeCell ref="AD123:AD126"/>
    <mergeCell ref="AB127:AB130"/>
    <mergeCell ref="AC127:AC130"/>
    <mergeCell ref="AD127:AD130"/>
    <mergeCell ref="AB115:AB118"/>
    <mergeCell ref="AC115:AC118"/>
    <mergeCell ref="AD115:AD118"/>
    <mergeCell ref="AB119:AB122"/>
    <mergeCell ref="AC119:AC122"/>
    <mergeCell ref="AD119:AD122"/>
    <mergeCell ref="AB107:AB110"/>
    <mergeCell ref="AC107:AC110"/>
    <mergeCell ref="AD107:AD110"/>
    <mergeCell ref="AB111:AB114"/>
    <mergeCell ref="AC111:AC114"/>
    <mergeCell ref="AD111:AD114"/>
    <mergeCell ref="AB99:AB102"/>
    <mergeCell ref="AC99:AC102"/>
    <mergeCell ref="AD99:AD102"/>
    <mergeCell ref="AB103:AB106"/>
    <mergeCell ref="AC103:AC106"/>
    <mergeCell ref="AD103:AD106"/>
    <mergeCell ref="AB91:AB94"/>
    <mergeCell ref="AC91:AC94"/>
    <mergeCell ref="AD91:AD94"/>
    <mergeCell ref="AB95:AB98"/>
    <mergeCell ref="AC95:AC98"/>
    <mergeCell ref="AD95:AD98"/>
    <mergeCell ref="AB83:AB86"/>
    <mergeCell ref="AC83:AC86"/>
    <mergeCell ref="AD83:AD86"/>
    <mergeCell ref="AB87:AB90"/>
    <mergeCell ref="AC87:AC90"/>
    <mergeCell ref="AD87:AD90"/>
    <mergeCell ref="AB75:AB78"/>
    <mergeCell ref="AC75:AC78"/>
    <mergeCell ref="AD75:AD78"/>
    <mergeCell ref="AB79:AB82"/>
    <mergeCell ref="AC79:AC82"/>
    <mergeCell ref="AD79:AD82"/>
    <mergeCell ref="AB67:AB70"/>
    <mergeCell ref="AC67:AC70"/>
    <mergeCell ref="AD67:AD70"/>
    <mergeCell ref="AB71:AB74"/>
    <mergeCell ref="AC71:AC74"/>
    <mergeCell ref="AD71:AD74"/>
    <mergeCell ref="AB59:AB62"/>
    <mergeCell ref="AC59:AC62"/>
    <mergeCell ref="AD59:AD62"/>
    <mergeCell ref="AB63:AB66"/>
    <mergeCell ref="AC63:AC66"/>
    <mergeCell ref="AD63:AD66"/>
    <mergeCell ref="AB51:AB54"/>
    <mergeCell ref="AC51:AC54"/>
    <mergeCell ref="AD51:AD54"/>
    <mergeCell ref="AB55:AB58"/>
    <mergeCell ref="AC55:AC58"/>
    <mergeCell ref="AD55:AD58"/>
    <mergeCell ref="AB39:AB42"/>
    <mergeCell ref="AC39:AC42"/>
    <mergeCell ref="AD39:AD42"/>
    <mergeCell ref="AB43:AB46"/>
    <mergeCell ref="AC43:AC46"/>
    <mergeCell ref="AD43:AD46"/>
    <mergeCell ref="AB31:AB34"/>
    <mergeCell ref="AC31:AC34"/>
    <mergeCell ref="AD31:AD34"/>
    <mergeCell ref="AB35:AB38"/>
    <mergeCell ref="AC35:AC38"/>
    <mergeCell ref="AD35:AD38"/>
    <mergeCell ref="AB23:AB26"/>
    <mergeCell ref="AC23:AC26"/>
    <mergeCell ref="AD23:AD26"/>
    <mergeCell ref="AB27:AB30"/>
    <mergeCell ref="AC27:AC30"/>
    <mergeCell ref="AD27:AD30"/>
    <mergeCell ref="AB15:AB18"/>
    <mergeCell ref="AC15:AC18"/>
    <mergeCell ref="AD15:AD18"/>
    <mergeCell ref="AB19:AB22"/>
    <mergeCell ref="AC19:AC22"/>
    <mergeCell ref="AD19:AD22"/>
    <mergeCell ref="Q1:Q2"/>
    <mergeCell ref="AB3:AB6"/>
    <mergeCell ref="AC3:AC6"/>
    <mergeCell ref="AD3:AD6"/>
    <mergeCell ref="AB7:AB10"/>
    <mergeCell ref="AC7:AC10"/>
    <mergeCell ref="AD7:AD10"/>
    <mergeCell ref="W1:W2"/>
    <mergeCell ref="X1:X2"/>
    <mergeCell ref="Y1:Y2"/>
    <mergeCell ref="Z1:Z2"/>
    <mergeCell ref="AA1:AA2"/>
    <mergeCell ref="AD11:AD14"/>
    <mergeCell ref="G1:G2"/>
    <mergeCell ref="H1:H2"/>
    <mergeCell ref="I1:I2"/>
    <mergeCell ref="J1:J2"/>
    <mergeCell ref="K1:K2"/>
    <mergeCell ref="L1:L2"/>
    <mergeCell ref="A1:A2"/>
    <mergeCell ref="B1:B2"/>
    <mergeCell ref="C1:C2"/>
    <mergeCell ref="D1:D2"/>
    <mergeCell ref="E1:E2"/>
    <mergeCell ref="F1:F2"/>
    <mergeCell ref="AB11:AB14"/>
    <mergeCell ref="R1:R2"/>
    <mergeCell ref="S1:S2"/>
    <mergeCell ref="T1:T2"/>
    <mergeCell ref="U1:U2"/>
    <mergeCell ref="V1:V2"/>
    <mergeCell ref="AC11:AC14"/>
    <mergeCell ref="M1:M2"/>
    <mergeCell ref="N1:N2"/>
    <mergeCell ref="O1:O2"/>
    <mergeCell ref="P1:P2"/>
  </mergeCells>
  <pageMargins left="0.75" right="0.75" top="1" bottom="1" header="0.5" footer="0.5"/>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122"/>
  <sheetViews>
    <sheetView workbookViewId="0">
      <pane xSplit="1" ySplit="2" topLeftCell="B3" activePane="bottomRight" state="frozen"/>
      <selection pane="topRight" activeCell="B1" sqref="B1"/>
      <selection pane="bottomLeft" activeCell="A3" sqref="A3"/>
      <selection pane="bottomRight" activeCell="G13" sqref="G13"/>
    </sheetView>
  </sheetViews>
  <sheetFormatPr baseColWidth="10" defaultRowHeight="15.75" x14ac:dyDescent="0.25"/>
  <cols>
    <col min="1" max="1" width="12" bestFit="1" customWidth="1"/>
    <col min="2" max="2" width="14.5" bestFit="1" customWidth="1"/>
    <col min="3" max="3" width="37.875" customWidth="1"/>
    <col min="4" max="4" width="19.375" customWidth="1"/>
    <col min="5" max="5" width="12.5" customWidth="1"/>
    <col min="6" max="6" width="15.375" customWidth="1"/>
    <col min="7" max="7" width="40.125" customWidth="1"/>
    <col min="8" max="14" width="8.875" bestFit="1" customWidth="1"/>
    <col min="15" max="15" width="4.625" customWidth="1"/>
    <col min="16" max="16" width="16.5" customWidth="1"/>
    <col min="17" max="17" width="18.125" customWidth="1"/>
    <col min="18" max="18" width="28" customWidth="1"/>
    <col min="19" max="19" width="16.5" customWidth="1"/>
    <col min="20" max="20" width="18.125" customWidth="1"/>
    <col min="21" max="21" width="29.125" customWidth="1"/>
    <col min="22" max="22" width="16.5" customWidth="1"/>
    <col min="23" max="23" width="18.125" customWidth="1"/>
    <col min="24" max="24" width="28.375" customWidth="1"/>
    <col min="25" max="25" width="16.5" customWidth="1"/>
    <col min="26" max="26" width="18.125" customWidth="1"/>
    <col min="27" max="27" width="28.5" customWidth="1"/>
    <col min="28" max="28" width="16.5" customWidth="1"/>
    <col min="29" max="29" width="18.125" customWidth="1"/>
    <col min="30" max="30" width="28.5" customWidth="1"/>
    <col min="31" max="31" width="16.5" customWidth="1"/>
    <col min="32" max="32" width="18.125" customWidth="1"/>
    <col min="33" max="33" width="28.375" customWidth="1"/>
    <col min="34" max="34" width="16.5" customWidth="1"/>
    <col min="35" max="35" width="18.125" customWidth="1"/>
    <col min="36" max="36" width="30" style="214" customWidth="1"/>
  </cols>
  <sheetData>
    <row r="1" spans="1:82" ht="23.1" customHeight="1" x14ac:dyDescent="0.25">
      <c r="A1" s="440" t="s">
        <v>0</v>
      </c>
      <c r="B1" s="440" t="s">
        <v>1</v>
      </c>
      <c r="C1" s="440" t="s">
        <v>748</v>
      </c>
      <c r="D1" s="442" t="s">
        <v>749</v>
      </c>
      <c r="E1" s="444" t="s">
        <v>750</v>
      </c>
      <c r="F1" s="439" t="s">
        <v>772</v>
      </c>
      <c r="G1" s="439" t="s">
        <v>37</v>
      </c>
      <c r="H1" s="446" t="s">
        <v>3</v>
      </c>
      <c r="I1" s="406" t="s">
        <v>4</v>
      </c>
      <c r="J1" s="406" t="s">
        <v>5</v>
      </c>
      <c r="K1" s="406" t="s">
        <v>6</v>
      </c>
      <c r="L1" s="406" t="s">
        <v>7</v>
      </c>
      <c r="M1" s="406" t="s">
        <v>8</v>
      </c>
      <c r="N1" s="454" t="s">
        <v>9</v>
      </c>
      <c r="O1" s="448" t="s">
        <v>773</v>
      </c>
      <c r="P1" s="451" t="s">
        <v>751</v>
      </c>
      <c r="Q1" s="452"/>
      <c r="R1" s="453"/>
      <c r="S1" s="451" t="s">
        <v>31</v>
      </c>
      <c r="T1" s="452"/>
      <c r="U1" s="453"/>
      <c r="V1" s="451" t="s">
        <v>32</v>
      </c>
      <c r="W1" s="452"/>
      <c r="X1" s="453"/>
      <c r="Y1" s="451" t="s">
        <v>33</v>
      </c>
      <c r="Z1" s="452"/>
      <c r="AA1" s="453"/>
      <c r="AB1" s="451" t="s">
        <v>34</v>
      </c>
      <c r="AC1" s="452"/>
      <c r="AD1" s="453"/>
      <c r="AE1" s="451" t="s">
        <v>35</v>
      </c>
      <c r="AF1" s="452"/>
      <c r="AG1" s="453"/>
      <c r="AH1" s="451" t="s">
        <v>36</v>
      </c>
      <c r="AI1" s="452"/>
      <c r="AJ1" s="453"/>
      <c r="AK1" s="275"/>
    </row>
    <row r="2" spans="1:82" ht="42.95" customHeight="1" x14ac:dyDescent="0.25">
      <c r="A2" s="441"/>
      <c r="B2" s="441"/>
      <c r="C2" s="441"/>
      <c r="D2" s="443"/>
      <c r="E2" s="445"/>
      <c r="F2" s="438"/>
      <c r="G2" s="438"/>
      <c r="H2" s="447"/>
      <c r="I2" s="438"/>
      <c r="J2" s="438"/>
      <c r="K2" s="438"/>
      <c r="L2" s="438"/>
      <c r="M2" s="438"/>
      <c r="N2" s="455"/>
      <c r="O2" s="449"/>
      <c r="P2" s="276" t="s">
        <v>752</v>
      </c>
      <c r="Q2" s="276" t="s">
        <v>753</v>
      </c>
      <c r="R2" s="276" t="s">
        <v>774</v>
      </c>
      <c r="S2" s="276" t="s">
        <v>755</v>
      </c>
      <c r="T2" s="276" t="s">
        <v>753</v>
      </c>
      <c r="U2" s="276" t="s">
        <v>774</v>
      </c>
      <c r="V2" s="276" t="s">
        <v>755</v>
      </c>
      <c r="W2" s="276" t="s">
        <v>753</v>
      </c>
      <c r="X2" s="276" t="s">
        <v>774</v>
      </c>
      <c r="Y2" s="276" t="s">
        <v>755</v>
      </c>
      <c r="Z2" s="276" t="s">
        <v>753</v>
      </c>
      <c r="AA2" s="276" t="s">
        <v>774</v>
      </c>
      <c r="AB2" s="276" t="s">
        <v>755</v>
      </c>
      <c r="AC2" s="276" t="s">
        <v>753</v>
      </c>
      <c r="AD2" s="276" t="s">
        <v>774</v>
      </c>
      <c r="AE2" s="276" t="s">
        <v>755</v>
      </c>
      <c r="AF2" s="276" t="s">
        <v>753</v>
      </c>
      <c r="AG2" s="276" t="s">
        <v>774</v>
      </c>
      <c r="AH2" s="276" t="s">
        <v>754</v>
      </c>
      <c r="AI2" s="276" t="s">
        <v>753</v>
      </c>
      <c r="AJ2" s="276" t="s">
        <v>774</v>
      </c>
      <c r="AK2" s="275"/>
    </row>
    <row r="3" spans="1:82" s="204" customFormat="1" x14ac:dyDescent="0.25">
      <c r="A3" s="277" t="s">
        <v>44</v>
      </c>
      <c r="B3" s="278" t="s">
        <v>45</v>
      </c>
      <c r="C3" s="279" t="s">
        <v>46</v>
      </c>
      <c r="D3" s="280">
        <v>0.51</v>
      </c>
      <c r="E3" s="281" t="s">
        <v>654</v>
      </c>
      <c r="F3" s="281" t="s">
        <v>318</v>
      </c>
      <c r="G3" s="309"/>
      <c r="H3" s="282" t="s">
        <v>654</v>
      </c>
      <c r="I3" s="282" t="s">
        <v>654</v>
      </c>
      <c r="J3" s="282" t="s">
        <v>654</v>
      </c>
      <c r="K3" s="282" t="s">
        <v>654</v>
      </c>
      <c r="L3" s="282" t="s">
        <v>654</v>
      </c>
      <c r="M3" s="282" t="s">
        <v>654</v>
      </c>
      <c r="N3" s="283" t="s">
        <v>654</v>
      </c>
      <c r="O3" s="449"/>
      <c r="P3" s="284">
        <v>20499</v>
      </c>
      <c r="Q3" s="285">
        <v>20499</v>
      </c>
      <c r="R3" s="286" t="s">
        <v>654</v>
      </c>
      <c r="S3" s="287">
        <v>20499</v>
      </c>
      <c r="T3" s="285">
        <v>20499</v>
      </c>
      <c r="U3" s="286" t="s">
        <v>654</v>
      </c>
      <c r="V3" s="285">
        <v>20499</v>
      </c>
      <c r="W3" s="285">
        <v>20499</v>
      </c>
      <c r="X3" s="286" t="s">
        <v>654</v>
      </c>
      <c r="Y3" s="284">
        <v>20499</v>
      </c>
      <c r="Z3" s="285">
        <v>20499</v>
      </c>
      <c r="AA3" s="286" t="s">
        <v>654</v>
      </c>
      <c r="AB3" s="284">
        <v>20499</v>
      </c>
      <c r="AC3" s="285">
        <v>20499</v>
      </c>
      <c r="AD3" s="286" t="s">
        <v>654</v>
      </c>
      <c r="AE3" s="284">
        <v>20499</v>
      </c>
      <c r="AF3" s="285">
        <v>20499</v>
      </c>
      <c r="AG3" s="286" t="s">
        <v>654</v>
      </c>
      <c r="AH3" s="284">
        <v>20499</v>
      </c>
      <c r="AI3" s="285">
        <v>20499</v>
      </c>
      <c r="AJ3" s="288" t="s">
        <v>654</v>
      </c>
      <c r="AK3" s="289"/>
      <c r="AL3" s="290"/>
      <c r="AM3" s="285"/>
      <c r="AN3" s="290"/>
      <c r="AO3" s="290"/>
      <c r="AP3" s="290"/>
      <c r="AQ3" s="285"/>
      <c r="AR3" s="290"/>
      <c r="AS3" s="290"/>
      <c r="AT3" s="290"/>
      <c r="AU3" s="285"/>
      <c r="AV3" s="290"/>
      <c r="AW3" s="290"/>
      <c r="AX3" s="290"/>
      <c r="AY3" s="285"/>
      <c r="AZ3" s="290"/>
      <c r="BA3" s="290"/>
      <c r="BB3" s="290"/>
      <c r="BC3" s="285"/>
      <c r="BD3" s="290"/>
      <c r="BE3" s="290"/>
      <c r="BF3" s="290"/>
      <c r="BG3" s="285"/>
      <c r="BH3" s="290"/>
      <c r="BI3" s="290"/>
      <c r="BJ3" s="290"/>
      <c r="BK3" s="285"/>
      <c r="BL3" s="290"/>
      <c r="BM3" s="290"/>
      <c r="BN3" s="290"/>
      <c r="BO3" s="290"/>
      <c r="BP3" s="290"/>
      <c r="BQ3" s="290"/>
      <c r="BR3" s="290"/>
      <c r="BS3" s="290"/>
      <c r="BT3" s="290"/>
      <c r="BU3" s="290"/>
      <c r="BV3" s="290"/>
      <c r="BW3" s="290"/>
      <c r="BX3" s="290"/>
      <c r="BY3" s="290"/>
      <c r="BZ3" s="290"/>
      <c r="CA3" s="290"/>
      <c r="CB3" s="290"/>
      <c r="CC3" s="290"/>
      <c r="CD3" s="291"/>
    </row>
    <row r="4" spans="1:82" s="308" customFormat="1" ht="28.5" x14ac:dyDescent="0.25">
      <c r="A4" s="292" t="s">
        <v>44</v>
      </c>
      <c r="B4" s="293" t="s">
        <v>52</v>
      </c>
      <c r="C4" s="294" t="s">
        <v>53</v>
      </c>
      <c r="D4" s="295">
        <v>0.49</v>
      </c>
      <c r="E4" s="296" t="s">
        <v>654</v>
      </c>
      <c r="F4" s="296" t="s">
        <v>654</v>
      </c>
      <c r="G4" s="297"/>
      <c r="H4" s="298" t="s">
        <v>654</v>
      </c>
      <c r="I4" s="298" t="s">
        <v>654</v>
      </c>
      <c r="J4" s="298" t="s">
        <v>654</v>
      </c>
      <c r="K4" s="298" t="s">
        <v>654</v>
      </c>
      <c r="L4" s="298" t="s">
        <v>654</v>
      </c>
      <c r="M4" s="298" t="s">
        <v>654</v>
      </c>
      <c r="N4" s="299" t="s">
        <v>654</v>
      </c>
      <c r="O4" s="449"/>
      <c r="P4" s="300">
        <v>9746</v>
      </c>
      <c r="Q4" s="301">
        <v>9746</v>
      </c>
      <c r="R4" s="302" t="s">
        <v>654</v>
      </c>
      <c r="S4" s="303">
        <v>9746</v>
      </c>
      <c r="T4" s="301">
        <v>9746</v>
      </c>
      <c r="U4" s="302" t="s">
        <v>654</v>
      </c>
      <c r="V4" s="301">
        <v>9746</v>
      </c>
      <c r="W4" s="301">
        <v>9746</v>
      </c>
      <c r="X4" s="302" t="s">
        <v>654</v>
      </c>
      <c r="Y4" s="300">
        <v>9746</v>
      </c>
      <c r="Z4" s="301">
        <v>9746</v>
      </c>
      <c r="AA4" s="302" t="s">
        <v>654</v>
      </c>
      <c r="AB4" s="300">
        <v>9746</v>
      </c>
      <c r="AC4" s="301">
        <v>9746</v>
      </c>
      <c r="AD4" s="302" t="s">
        <v>654</v>
      </c>
      <c r="AE4" s="300">
        <v>9746</v>
      </c>
      <c r="AF4" s="301">
        <v>9746</v>
      </c>
      <c r="AG4" s="302" t="s">
        <v>654</v>
      </c>
      <c r="AH4" s="300">
        <v>9746</v>
      </c>
      <c r="AI4" s="301">
        <v>9746</v>
      </c>
      <c r="AJ4" s="304" t="s">
        <v>654</v>
      </c>
      <c r="AK4" s="305"/>
      <c r="AL4" s="306"/>
      <c r="AM4" s="306"/>
      <c r="AN4" s="306"/>
      <c r="AO4" s="306"/>
      <c r="AP4" s="306"/>
      <c r="AQ4" s="306"/>
      <c r="AR4" s="306"/>
      <c r="AS4" s="306"/>
      <c r="AT4" s="306"/>
      <c r="AU4" s="306"/>
      <c r="AV4" s="306"/>
      <c r="AW4" s="306"/>
      <c r="AX4" s="306"/>
      <c r="AY4" s="306"/>
      <c r="AZ4" s="306"/>
      <c r="BA4" s="306"/>
      <c r="BB4" s="306"/>
      <c r="BC4" s="306"/>
      <c r="BD4" s="306"/>
      <c r="BE4" s="306"/>
      <c r="BF4" s="306"/>
      <c r="BG4" s="306"/>
      <c r="BH4" s="306"/>
      <c r="BI4" s="306"/>
      <c r="BJ4" s="306"/>
      <c r="BK4" s="306"/>
      <c r="BL4" s="306"/>
      <c r="BM4" s="306"/>
      <c r="BN4" s="306"/>
      <c r="BO4" s="306"/>
      <c r="BP4" s="306"/>
      <c r="BQ4" s="306"/>
      <c r="BR4" s="306"/>
      <c r="BS4" s="306"/>
      <c r="BT4" s="306"/>
      <c r="BU4" s="306"/>
      <c r="BV4" s="306"/>
      <c r="BW4" s="306"/>
      <c r="BX4" s="306"/>
      <c r="BY4" s="306"/>
      <c r="BZ4" s="306"/>
      <c r="CA4" s="306"/>
      <c r="CB4" s="306"/>
      <c r="CC4" s="306"/>
      <c r="CD4" s="307"/>
    </row>
    <row r="5" spans="1:82" s="313" customFormat="1" ht="28.5" x14ac:dyDescent="0.25">
      <c r="A5" s="277" t="s">
        <v>60</v>
      </c>
      <c r="B5" s="278" t="s">
        <v>61</v>
      </c>
      <c r="C5" s="279" t="s">
        <v>62</v>
      </c>
      <c r="D5" s="280">
        <v>0.51</v>
      </c>
      <c r="E5" s="281" t="s">
        <v>654</v>
      </c>
      <c r="F5" s="281" t="s">
        <v>318</v>
      </c>
      <c r="G5" s="309"/>
      <c r="H5" s="282" t="s">
        <v>654</v>
      </c>
      <c r="I5" s="282" t="s">
        <v>654</v>
      </c>
      <c r="J5" s="282" t="s">
        <v>654</v>
      </c>
      <c r="K5" s="282" t="s">
        <v>654</v>
      </c>
      <c r="L5" s="282" t="s">
        <v>654</v>
      </c>
      <c r="M5" s="282" t="s">
        <v>654</v>
      </c>
      <c r="N5" s="283" t="s">
        <v>654</v>
      </c>
      <c r="O5" s="449"/>
      <c r="P5" s="310">
        <v>21622</v>
      </c>
      <c r="Q5" s="311">
        <v>13669</v>
      </c>
      <c r="R5" s="286" t="s">
        <v>654</v>
      </c>
      <c r="S5" s="312">
        <v>21622</v>
      </c>
      <c r="T5" s="311">
        <v>13669</v>
      </c>
      <c r="U5" s="286" t="s">
        <v>654</v>
      </c>
      <c r="V5" s="311">
        <v>21622</v>
      </c>
      <c r="W5" s="311">
        <v>13669</v>
      </c>
      <c r="X5" s="286" t="s">
        <v>654</v>
      </c>
      <c r="Y5" s="310">
        <v>21622</v>
      </c>
      <c r="Z5" s="311">
        <v>13669</v>
      </c>
      <c r="AA5" s="286" t="s">
        <v>654</v>
      </c>
      <c r="AB5" s="310">
        <v>21622</v>
      </c>
      <c r="AC5" s="311">
        <v>13669</v>
      </c>
      <c r="AD5" s="286" t="s">
        <v>654</v>
      </c>
      <c r="AE5" s="310">
        <v>21622</v>
      </c>
      <c r="AF5" s="311">
        <v>13669</v>
      </c>
      <c r="AG5" s="286" t="s">
        <v>654</v>
      </c>
      <c r="AH5" s="310">
        <v>21622</v>
      </c>
      <c r="AI5" s="311">
        <v>13669</v>
      </c>
      <c r="AJ5" s="288" t="s">
        <v>654</v>
      </c>
      <c r="AK5" s="289"/>
      <c r="AL5" s="290"/>
      <c r="AM5" s="290"/>
      <c r="AN5" s="290"/>
      <c r="AO5" s="290"/>
      <c r="AP5" s="290"/>
      <c r="AQ5" s="290"/>
      <c r="AR5" s="290"/>
      <c r="AS5" s="290"/>
      <c r="AT5" s="290"/>
      <c r="AU5" s="290"/>
      <c r="AV5" s="290"/>
      <c r="AW5" s="290"/>
      <c r="AX5" s="290"/>
      <c r="AY5" s="290"/>
      <c r="AZ5" s="290"/>
      <c r="BA5" s="290"/>
      <c r="BB5" s="290"/>
      <c r="BC5" s="290"/>
      <c r="BD5" s="290"/>
      <c r="BE5" s="290"/>
      <c r="BF5" s="290"/>
      <c r="BG5" s="290"/>
      <c r="BH5" s="290"/>
      <c r="BI5" s="290"/>
      <c r="BJ5" s="290"/>
      <c r="BK5" s="290"/>
      <c r="BL5" s="290"/>
      <c r="BM5" s="290"/>
      <c r="BN5" s="290"/>
      <c r="BO5" s="290"/>
      <c r="BP5" s="290"/>
      <c r="BQ5" s="290"/>
      <c r="BR5" s="290"/>
      <c r="BS5" s="290"/>
      <c r="BT5" s="290"/>
      <c r="BU5" s="290"/>
      <c r="BV5" s="290"/>
      <c r="BW5" s="290"/>
      <c r="BX5" s="290"/>
      <c r="BY5" s="290"/>
      <c r="BZ5" s="290"/>
      <c r="CA5" s="290"/>
      <c r="CB5" s="290"/>
      <c r="CC5" s="290"/>
      <c r="CD5" s="291"/>
    </row>
    <row r="6" spans="1:82" s="308" customFormat="1" x14ac:dyDescent="0.25">
      <c r="A6" s="292" t="s">
        <v>60</v>
      </c>
      <c r="B6" s="293" t="s">
        <v>68</v>
      </c>
      <c r="C6" s="294" t="s">
        <v>69</v>
      </c>
      <c r="D6" s="295">
        <v>0.49</v>
      </c>
      <c r="E6" s="296" t="s">
        <v>654</v>
      </c>
      <c r="F6" s="296" t="s">
        <v>654</v>
      </c>
      <c r="G6" s="297"/>
      <c r="H6" s="298" t="s">
        <v>654</v>
      </c>
      <c r="I6" s="298" t="s">
        <v>654</v>
      </c>
      <c r="J6" s="298" t="s">
        <v>654</v>
      </c>
      <c r="K6" s="298" t="s">
        <v>654</v>
      </c>
      <c r="L6" s="298" t="s">
        <v>654</v>
      </c>
      <c r="M6" s="298" t="s">
        <v>654</v>
      </c>
      <c r="N6" s="299" t="s">
        <v>654</v>
      </c>
      <c r="O6" s="449"/>
      <c r="P6" s="300">
        <v>35407</v>
      </c>
      <c r="Q6" s="301">
        <v>35407</v>
      </c>
      <c r="R6" s="302" t="s">
        <v>654</v>
      </c>
      <c r="S6" s="303">
        <v>35407</v>
      </c>
      <c r="T6" s="301">
        <v>35407</v>
      </c>
      <c r="U6" s="302" t="s">
        <v>654</v>
      </c>
      <c r="V6" s="301">
        <v>35407</v>
      </c>
      <c r="W6" s="301">
        <v>35407</v>
      </c>
      <c r="X6" s="302" t="s">
        <v>654</v>
      </c>
      <c r="Y6" s="300">
        <v>35407</v>
      </c>
      <c r="Z6" s="301">
        <v>35407</v>
      </c>
      <c r="AA6" s="302" t="s">
        <v>654</v>
      </c>
      <c r="AB6" s="300">
        <v>35407</v>
      </c>
      <c r="AC6" s="301">
        <v>35407</v>
      </c>
      <c r="AD6" s="302" t="s">
        <v>654</v>
      </c>
      <c r="AE6" s="300">
        <v>35407</v>
      </c>
      <c r="AF6" s="301">
        <v>35407</v>
      </c>
      <c r="AG6" s="302" t="s">
        <v>654</v>
      </c>
      <c r="AH6" s="300">
        <v>35407</v>
      </c>
      <c r="AI6" s="301">
        <v>35407</v>
      </c>
      <c r="AJ6" s="304" t="s">
        <v>654</v>
      </c>
      <c r="AK6" s="305"/>
      <c r="AL6" s="306"/>
      <c r="AM6" s="306"/>
      <c r="AN6" s="306"/>
      <c r="AO6" s="306"/>
      <c r="AP6" s="306"/>
      <c r="AQ6" s="306"/>
      <c r="AR6" s="306"/>
      <c r="AS6" s="306"/>
      <c r="AT6" s="306"/>
      <c r="AU6" s="306"/>
      <c r="AV6" s="306"/>
      <c r="AW6" s="306"/>
      <c r="AX6" s="306"/>
      <c r="AY6" s="306"/>
      <c r="AZ6" s="306"/>
      <c r="BA6" s="306"/>
      <c r="BB6" s="306"/>
      <c r="BC6" s="306"/>
      <c r="BD6" s="306"/>
      <c r="BE6" s="306"/>
      <c r="BF6" s="306"/>
      <c r="BG6" s="306"/>
      <c r="BH6" s="306"/>
      <c r="BI6" s="306"/>
      <c r="BJ6" s="306"/>
      <c r="BK6" s="306"/>
      <c r="BL6" s="306"/>
      <c r="BM6" s="306"/>
      <c r="BN6" s="306"/>
      <c r="BO6" s="306"/>
      <c r="BP6" s="306"/>
      <c r="BQ6" s="306"/>
      <c r="BR6" s="306"/>
      <c r="BS6" s="306"/>
      <c r="BT6" s="306"/>
      <c r="BU6" s="306"/>
      <c r="BV6" s="306"/>
      <c r="BW6" s="306"/>
      <c r="BX6" s="306"/>
      <c r="BY6" s="306"/>
      <c r="BZ6" s="306"/>
      <c r="CA6" s="306"/>
      <c r="CB6" s="306"/>
      <c r="CC6" s="306"/>
      <c r="CD6" s="307"/>
    </row>
    <row r="7" spans="1:82" s="313" customFormat="1" ht="28.5" x14ac:dyDescent="0.25">
      <c r="A7" s="277" t="s">
        <v>76</v>
      </c>
      <c r="B7" s="278" t="s">
        <v>77</v>
      </c>
      <c r="C7" s="279" t="s">
        <v>78</v>
      </c>
      <c r="D7" s="280">
        <v>0.6</v>
      </c>
      <c r="E7" s="281" t="s">
        <v>654</v>
      </c>
      <c r="F7" s="281" t="s">
        <v>318</v>
      </c>
      <c r="G7" s="309"/>
      <c r="H7" s="282" t="s">
        <v>654</v>
      </c>
      <c r="I7" s="282" t="s">
        <v>654</v>
      </c>
      <c r="J7" s="282" t="s">
        <v>654</v>
      </c>
      <c r="K7" s="282" t="s">
        <v>654</v>
      </c>
      <c r="L7" s="282" t="s">
        <v>654</v>
      </c>
      <c r="M7" s="282" t="s">
        <v>654</v>
      </c>
      <c r="N7" s="283" t="s">
        <v>654</v>
      </c>
      <c r="O7" s="449"/>
      <c r="P7" s="310">
        <v>27203</v>
      </c>
      <c r="Q7" s="311">
        <v>27203</v>
      </c>
      <c r="R7" s="286" t="s">
        <v>654</v>
      </c>
      <c r="S7" s="312">
        <v>27203</v>
      </c>
      <c r="T7" s="311">
        <v>27203</v>
      </c>
      <c r="U7" s="286" t="s">
        <v>654</v>
      </c>
      <c r="V7" s="311">
        <v>27203</v>
      </c>
      <c r="W7" s="311">
        <v>27203</v>
      </c>
      <c r="X7" s="286" t="s">
        <v>654</v>
      </c>
      <c r="Y7" s="310">
        <v>27203</v>
      </c>
      <c r="Z7" s="311">
        <v>27203</v>
      </c>
      <c r="AA7" s="286" t="s">
        <v>654</v>
      </c>
      <c r="AB7" s="310">
        <v>27203</v>
      </c>
      <c r="AC7" s="311">
        <v>27203</v>
      </c>
      <c r="AD7" s="286" t="s">
        <v>654</v>
      </c>
      <c r="AE7" s="310">
        <v>27203</v>
      </c>
      <c r="AF7" s="311">
        <v>27203</v>
      </c>
      <c r="AG7" s="286" t="s">
        <v>654</v>
      </c>
      <c r="AH7" s="310">
        <v>27203</v>
      </c>
      <c r="AI7" s="311">
        <v>27203</v>
      </c>
      <c r="AJ7" s="288" t="s">
        <v>654</v>
      </c>
      <c r="AK7" s="289"/>
      <c r="AL7" s="290"/>
      <c r="AM7" s="290"/>
      <c r="AN7" s="290"/>
      <c r="AO7" s="290"/>
      <c r="AP7" s="290"/>
      <c r="AQ7" s="290"/>
      <c r="AR7" s="290"/>
      <c r="AS7" s="290"/>
      <c r="AT7" s="290"/>
      <c r="AU7" s="290"/>
      <c r="AV7" s="290"/>
      <c r="AW7" s="290"/>
      <c r="AX7" s="290"/>
      <c r="AY7" s="290"/>
      <c r="AZ7" s="290"/>
      <c r="BA7" s="290"/>
      <c r="BB7" s="290"/>
      <c r="BC7" s="290"/>
      <c r="BD7" s="290"/>
      <c r="BE7" s="290"/>
      <c r="BF7" s="290"/>
      <c r="BG7" s="290"/>
      <c r="BH7" s="290"/>
      <c r="BI7" s="290"/>
      <c r="BJ7" s="290"/>
      <c r="BK7" s="290"/>
      <c r="BL7" s="290"/>
      <c r="BM7" s="290"/>
      <c r="BN7" s="290"/>
      <c r="BO7" s="290"/>
      <c r="BP7" s="290"/>
      <c r="BQ7" s="290"/>
      <c r="BR7" s="290"/>
      <c r="BS7" s="290"/>
      <c r="BT7" s="290"/>
      <c r="BU7" s="290"/>
      <c r="BV7" s="290"/>
      <c r="BW7" s="290"/>
      <c r="BX7" s="290"/>
      <c r="BY7" s="290"/>
      <c r="BZ7" s="290"/>
      <c r="CA7" s="290"/>
      <c r="CB7" s="290"/>
      <c r="CC7" s="290"/>
      <c r="CD7" s="291"/>
    </row>
    <row r="8" spans="1:82" s="308" customFormat="1" x14ac:dyDescent="0.25">
      <c r="A8" s="292" t="s">
        <v>76</v>
      </c>
      <c r="B8" s="293" t="s">
        <v>84</v>
      </c>
      <c r="C8" s="294" t="s">
        <v>85</v>
      </c>
      <c r="D8" s="295">
        <v>0.4</v>
      </c>
      <c r="E8" s="296" t="s">
        <v>654</v>
      </c>
      <c r="F8" s="296" t="s">
        <v>318</v>
      </c>
      <c r="G8" s="297" t="s">
        <v>756</v>
      </c>
      <c r="H8" s="298" t="s">
        <v>654</v>
      </c>
      <c r="I8" s="298" t="s">
        <v>654</v>
      </c>
      <c r="J8" s="298" t="s">
        <v>654</v>
      </c>
      <c r="K8" s="298" t="s">
        <v>654</v>
      </c>
      <c r="L8" s="298" t="s">
        <v>654</v>
      </c>
      <c r="M8" s="298" t="s">
        <v>654</v>
      </c>
      <c r="N8" s="299" t="s">
        <v>654</v>
      </c>
      <c r="O8" s="449"/>
      <c r="P8" s="300">
        <v>31821</v>
      </c>
      <c r="Q8" s="301">
        <v>21961</v>
      </c>
      <c r="R8" s="302" t="s">
        <v>654</v>
      </c>
      <c r="S8" s="303">
        <v>31821</v>
      </c>
      <c r="T8" s="301">
        <v>21961</v>
      </c>
      <c r="U8" s="302" t="s">
        <v>654</v>
      </c>
      <c r="V8" s="301">
        <v>31821</v>
      </c>
      <c r="W8" s="301">
        <v>21961</v>
      </c>
      <c r="X8" s="302" t="s">
        <v>654</v>
      </c>
      <c r="Y8" s="300">
        <v>31821</v>
      </c>
      <c r="Z8" s="301">
        <v>21961</v>
      </c>
      <c r="AA8" s="302" t="s">
        <v>654</v>
      </c>
      <c r="AB8" s="300">
        <v>31821</v>
      </c>
      <c r="AC8" s="301">
        <v>21961</v>
      </c>
      <c r="AD8" s="302" t="s">
        <v>654</v>
      </c>
      <c r="AE8" s="300">
        <v>31821</v>
      </c>
      <c r="AF8" s="301">
        <v>21961</v>
      </c>
      <c r="AG8" s="302" t="s">
        <v>654</v>
      </c>
      <c r="AH8" s="300">
        <v>31821</v>
      </c>
      <c r="AI8" s="301">
        <v>21961</v>
      </c>
      <c r="AJ8" s="304" t="s">
        <v>654</v>
      </c>
      <c r="AK8" s="305"/>
      <c r="AL8" s="306"/>
      <c r="AM8" s="306"/>
      <c r="AN8" s="306"/>
      <c r="AO8" s="306"/>
      <c r="AP8" s="306"/>
      <c r="AQ8" s="306"/>
      <c r="AR8" s="306"/>
      <c r="AS8" s="306"/>
      <c r="AT8" s="306"/>
      <c r="AU8" s="306"/>
      <c r="AV8" s="306"/>
      <c r="AW8" s="306"/>
      <c r="AX8" s="306"/>
      <c r="AY8" s="306"/>
      <c r="AZ8" s="306"/>
      <c r="BA8" s="306"/>
      <c r="BB8" s="306"/>
      <c r="BC8" s="306"/>
      <c r="BD8" s="306"/>
      <c r="BE8" s="306"/>
      <c r="BF8" s="306"/>
      <c r="BG8" s="306"/>
      <c r="BH8" s="306"/>
      <c r="BI8" s="306"/>
      <c r="BJ8" s="306"/>
      <c r="BK8" s="306"/>
      <c r="BL8" s="306"/>
      <c r="BM8" s="306"/>
      <c r="BN8" s="306"/>
      <c r="BO8" s="306"/>
      <c r="BP8" s="306"/>
      <c r="BQ8" s="306"/>
      <c r="BR8" s="306"/>
      <c r="BS8" s="306"/>
      <c r="BT8" s="306"/>
      <c r="BU8" s="306"/>
      <c r="BV8" s="306"/>
      <c r="BW8" s="306"/>
      <c r="BX8" s="306"/>
      <c r="BY8" s="306"/>
      <c r="BZ8" s="306"/>
      <c r="CA8" s="306"/>
      <c r="CB8" s="306"/>
      <c r="CC8" s="306"/>
      <c r="CD8" s="307"/>
    </row>
    <row r="9" spans="1:82" s="313" customFormat="1" x14ac:dyDescent="0.25">
      <c r="A9" s="277" t="s">
        <v>89</v>
      </c>
      <c r="B9" s="278" t="s">
        <v>90</v>
      </c>
      <c r="C9" s="279" t="s">
        <v>91</v>
      </c>
      <c r="D9" s="280">
        <v>0.51</v>
      </c>
      <c r="E9" s="281" t="s">
        <v>654</v>
      </c>
      <c r="F9" s="281" t="s">
        <v>654</v>
      </c>
      <c r="G9" s="309"/>
      <c r="H9" s="282" t="s">
        <v>654</v>
      </c>
      <c r="I9" s="282" t="s">
        <v>318</v>
      </c>
      <c r="J9" s="282" t="s">
        <v>318</v>
      </c>
      <c r="K9" s="282" t="s">
        <v>654</v>
      </c>
      <c r="L9" s="282" t="s">
        <v>654</v>
      </c>
      <c r="M9" s="282" t="s">
        <v>654</v>
      </c>
      <c r="N9" s="283" t="s">
        <v>654</v>
      </c>
      <c r="O9" s="449"/>
      <c r="P9" s="310">
        <v>12963</v>
      </c>
      <c r="Q9" s="311">
        <v>6294</v>
      </c>
      <c r="R9" s="286" t="s">
        <v>654</v>
      </c>
      <c r="S9" s="312" t="s">
        <v>57</v>
      </c>
      <c r="T9" s="311" t="s">
        <v>57</v>
      </c>
      <c r="U9" s="286" t="s">
        <v>57</v>
      </c>
      <c r="V9" s="311" t="s">
        <v>57</v>
      </c>
      <c r="W9" s="311" t="s">
        <v>57</v>
      </c>
      <c r="X9" s="286" t="s">
        <v>57</v>
      </c>
      <c r="Y9" s="310">
        <v>9176</v>
      </c>
      <c r="Z9" s="311">
        <v>6294</v>
      </c>
      <c r="AA9" s="286" t="s">
        <v>654</v>
      </c>
      <c r="AB9" s="310">
        <v>9176</v>
      </c>
      <c r="AC9" s="311">
        <v>6294</v>
      </c>
      <c r="AD9" s="286" t="s">
        <v>654</v>
      </c>
      <c r="AE9" s="310">
        <v>9176</v>
      </c>
      <c r="AF9" s="311">
        <v>6294</v>
      </c>
      <c r="AG9" s="286" t="s">
        <v>654</v>
      </c>
      <c r="AH9" s="310">
        <v>12963</v>
      </c>
      <c r="AI9" s="311">
        <v>6294</v>
      </c>
      <c r="AJ9" s="288" t="s">
        <v>654</v>
      </c>
      <c r="AK9" s="289"/>
      <c r="AL9" s="290"/>
      <c r="AM9" s="290"/>
      <c r="AN9" s="314"/>
      <c r="AO9" s="290"/>
      <c r="AP9" s="290"/>
      <c r="AQ9" s="290"/>
      <c r="AR9" s="314"/>
      <c r="AS9" s="290"/>
      <c r="AT9" s="290"/>
      <c r="AU9" s="290"/>
      <c r="AV9" s="314"/>
      <c r="AW9" s="290"/>
      <c r="AX9" s="290"/>
      <c r="AY9" s="290"/>
      <c r="AZ9" s="314"/>
      <c r="BA9" s="290"/>
      <c r="BB9" s="290"/>
      <c r="BC9" s="290"/>
      <c r="BD9" s="314"/>
      <c r="BE9" s="290"/>
      <c r="BF9" s="290"/>
      <c r="BG9" s="290"/>
      <c r="BH9" s="314"/>
      <c r="BI9" s="290"/>
      <c r="BJ9" s="290"/>
      <c r="BK9" s="290"/>
      <c r="BL9" s="314"/>
      <c r="BM9" s="290"/>
      <c r="BN9" s="290"/>
      <c r="BO9" s="290"/>
      <c r="BP9" s="290"/>
      <c r="BQ9" s="290"/>
      <c r="BR9" s="290"/>
      <c r="BS9" s="290"/>
      <c r="BT9" s="290"/>
      <c r="BU9" s="290"/>
      <c r="BV9" s="290"/>
      <c r="BW9" s="290"/>
      <c r="BX9" s="290"/>
      <c r="BY9" s="290"/>
      <c r="BZ9" s="290"/>
      <c r="CA9" s="290"/>
      <c r="CB9" s="290"/>
      <c r="CC9" s="290"/>
      <c r="CD9" s="291"/>
    </row>
    <row r="10" spans="1:82" s="308" customFormat="1" x14ac:dyDescent="0.25">
      <c r="A10" s="292" t="s">
        <v>89</v>
      </c>
      <c r="B10" s="293" t="s">
        <v>97</v>
      </c>
      <c r="C10" s="294" t="s">
        <v>98</v>
      </c>
      <c r="D10" s="295">
        <v>0.49</v>
      </c>
      <c r="E10" s="296" t="s">
        <v>654</v>
      </c>
      <c r="F10" s="296" t="s">
        <v>318</v>
      </c>
      <c r="G10" s="297"/>
      <c r="H10" s="298" t="s">
        <v>654</v>
      </c>
      <c r="I10" s="298" t="s">
        <v>318</v>
      </c>
      <c r="J10" s="298" t="s">
        <v>318</v>
      </c>
      <c r="K10" s="298" t="s">
        <v>654</v>
      </c>
      <c r="L10" s="298" t="s">
        <v>654</v>
      </c>
      <c r="M10" s="298" t="s">
        <v>654</v>
      </c>
      <c r="N10" s="299" t="s">
        <v>654</v>
      </c>
      <c r="O10" s="449"/>
      <c r="P10" s="300">
        <v>15510</v>
      </c>
      <c r="Q10" s="301">
        <v>24871</v>
      </c>
      <c r="R10" s="302" t="s">
        <v>654</v>
      </c>
      <c r="S10" s="303" t="s">
        <v>57</v>
      </c>
      <c r="T10" s="301" t="s">
        <v>57</v>
      </c>
      <c r="U10" s="302" t="s">
        <v>57</v>
      </c>
      <c r="V10" s="301" t="s">
        <v>57</v>
      </c>
      <c r="W10" s="301" t="s">
        <v>57</v>
      </c>
      <c r="X10" s="302" t="s">
        <v>57</v>
      </c>
      <c r="Y10" s="300">
        <v>15510</v>
      </c>
      <c r="Z10" s="301">
        <v>24871</v>
      </c>
      <c r="AA10" s="302" t="s">
        <v>654</v>
      </c>
      <c r="AB10" s="300">
        <v>15510</v>
      </c>
      <c r="AC10" s="301">
        <v>24871</v>
      </c>
      <c r="AD10" s="302" t="s">
        <v>654</v>
      </c>
      <c r="AE10" s="300">
        <v>15510</v>
      </c>
      <c r="AF10" s="301">
        <v>24871</v>
      </c>
      <c r="AG10" s="302" t="s">
        <v>654</v>
      </c>
      <c r="AH10" s="300">
        <v>15510</v>
      </c>
      <c r="AI10" s="301">
        <v>24871</v>
      </c>
      <c r="AJ10" s="304" t="s">
        <v>654</v>
      </c>
      <c r="AK10" s="305"/>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06"/>
      <c r="BK10" s="306"/>
      <c r="BL10" s="306"/>
      <c r="BM10" s="306"/>
      <c r="BN10" s="306"/>
      <c r="BO10" s="306"/>
      <c r="BP10" s="306"/>
      <c r="BQ10" s="306"/>
      <c r="BR10" s="306"/>
      <c r="BS10" s="306"/>
      <c r="BT10" s="306"/>
      <c r="BU10" s="306"/>
      <c r="BV10" s="306"/>
      <c r="BW10" s="306"/>
      <c r="BX10" s="306"/>
      <c r="BY10" s="306"/>
      <c r="BZ10" s="306"/>
      <c r="CA10" s="306"/>
      <c r="CB10" s="306"/>
      <c r="CC10" s="306"/>
      <c r="CD10" s="307"/>
    </row>
    <row r="11" spans="1:82" s="313" customFormat="1" x14ac:dyDescent="0.25">
      <c r="A11" s="277" t="s">
        <v>101</v>
      </c>
      <c r="B11" s="278" t="s">
        <v>102</v>
      </c>
      <c r="C11" s="279" t="s">
        <v>103</v>
      </c>
      <c r="D11" s="280">
        <v>0.51</v>
      </c>
      <c r="E11" s="281" t="s">
        <v>654</v>
      </c>
      <c r="F11" s="281" t="s">
        <v>654</v>
      </c>
      <c r="G11" s="309"/>
      <c r="H11" s="282" t="s">
        <v>654</v>
      </c>
      <c r="I11" s="282" t="s">
        <v>654</v>
      </c>
      <c r="J11" s="282" t="s">
        <v>654</v>
      </c>
      <c r="K11" s="282" t="s">
        <v>654</v>
      </c>
      <c r="L11" s="282" t="s">
        <v>654</v>
      </c>
      <c r="M11" s="282" t="s">
        <v>654</v>
      </c>
      <c r="N11" s="283" t="s">
        <v>654</v>
      </c>
      <c r="O11" s="449"/>
      <c r="P11" s="310">
        <v>31956</v>
      </c>
      <c r="Q11" s="311">
        <v>29421</v>
      </c>
      <c r="R11" s="286" t="s">
        <v>654</v>
      </c>
      <c r="S11" s="312">
        <v>31956</v>
      </c>
      <c r="T11" s="311">
        <v>29421</v>
      </c>
      <c r="U11" s="286" t="s">
        <v>654</v>
      </c>
      <c r="V11" s="311">
        <v>31956</v>
      </c>
      <c r="W11" s="311">
        <v>29421</v>
      </c>
      <c r="X11" s="286" t="s">
        <v>654</v>
      </c>
      <c r="Y11" s="310">
        <v>31956</v>
      </c>
      <c r="Z11" s="311">
        <v>29421</v>
      </c>
      <c r="AA11" s="286" t="s">
        <v>654</v>
      </c>
      <c r="AB11" s="310">
        <v>31956</v>
      </c>
      <c r="AC11" s="311">
        <v>29421</v>
      </c>
      <c r="AD11" s="286" t="s">
        <v>654</v>
      </c>
      <c r="AE11" s="310">
        <v>31956</v>
      </c>
      <c r="AF11" s="311">
        <v>29421</v>
      </c>
      <c r="AG11" s="286" t="s">
        <v>654</v>
      </c>
      <c r="AH11" s="310">
        <v>31956</v>
      </c>
      <c r="AI11" s="311">
        <v>29421</v>
      </c>
      <c r="AJ11" s="288" t="s">
        <v>654</v>
      </c>
      <c r="AK11" s="289"/>
      <c r="AL11" s="290"/>
      <c r="AM11" s="290"/>
      <c r="AN11" s="290"/>
      <c r="AO11" s="290"/>
      <c r="AP11" s="290"/>
      <c r="AQ11" s="290"/>
      <c r="AR11" s="290"/>
      <c r="AS11" s="290"/>
      <c r="AT11" s="290"/>
      <c r="AU11" s="290"/>
      <c r="AV11" s="290"/>
      <c r="AW11" s="290"/>
      <c r="AX11" s="290"/>
      <c r="AY11" s="290"/>
      <c r="AZ11" s="290"/>
      <c r="BA11" s="290"/>
      <c r="BB11" s="290"/>
      <c r="BC11" s="290"/>
      <c r="BD11" s="290"/>
      <c r="BE11" s="290"/>
      <c r="BF11" s="290"/>
      <c r="BG11" s="290"/>
      <c r="BH11" s="290"/>
      <c r="BI11" s="290"/>
      <c r="BJ11" s="290"/>
      <c r="BK11" s="290"/>
      <c r="BL11" s="290"/>
      <c r="BM11" s="290"/>
      <c r="BN11" s="290"/>
      <c r="BO11" s="290"/>
      <c r="BP11" s="290"/>
      <c r="BQ11" s="290"/>
      <c r="BR11" s="290"/>
      <c r="BS11" s="290"/>
      <c r="BT11" s="290"/>
      <c r="BU11" s="290"/>
      <c r="BV11" s="290"/>
      <c r="BW11" s="290"/>
      <c r="BX11" s="290"/>
      <c r="BY11" s="290"/>
      <c r="BZ11" s="290"/>
      <c r="CA11" s="290"/>
      <c r="CB11" s="290"/>
      <c r="CC11" s="290"/>
      <c r="CD11" s="291"/>
    </row>
    <row r="12" spans="1:82" s="308" customFormat="1" x14ac:dyDescent="0.25">
      <c r="A12" s="292" t="s">
        <v>101</v>
      </c>
      <c r="B12" s="293" t="s">
        <v>107</v>
      </c>
      <c r="C12" s="294" t="s">
        <v>108</v>
      </c>
      <c r="D12" s="295">
        <v>0.49</v>
      </c>
      <c r="E12" s="296" t="s">
        <v>654</v>
      </c>
      <c r="F12" s="296" t="s">
        <v>654</v>
      </c>
      <c r="G12" s="297"/>
      <c r="H12" s="298" t="s">
        <v>654</v>
      </c>
      <c r="I12" s="298" t="s">
        <v>654</v>
      </c>
      <c r="J12" s="298" t="s">
        <v>654</v>
      </c>
      <c r="K12" s="298" t="s">
        <v>654</v>
      </c>
      <c r="L12" s="298" t="s">
        <v>654</v>
      </c>
      <c r="M12" s="298" t="s">
        <v>654</v>
      </c>
      <c r="N12" s="299" t="s">
        <v>654</v>
      </c>
      <c r="O12" s="449"/>
      <c r="P12" s="300">
        <v>7258</v>
      </c>
      <c r="Q12" s="301">
        <v>7258</v>
      </c>
      <c r="R12" s="302" t="s">
        <v>654</v>
      </c>
      <c r="S12" s="303">
        <v>7258</v>
      </c>
      <c r="T12" s="301">
        <v>7258</v>
      </c>
      <c r="U12" s="302" t="s">
        <v>654</v>
      </c>
      <c r="V12" s="301">
        <v>7258</v>
      </c>
      <c r="W12" s="301">
        <v>7258</v>
      </c>
      <c r="X12" s="302" t="s">
        <v>654</v>
      </c>
      <c r="Y12" s="300">
        <v>7258</v>
      </c>
      <c r="Z12" s="301">
        <v>7258</v>
      </c>
      <c r="AA12" s="302" t="s">
        <v>654</v>
      </c>
      <c r="AB12" s="300">
        <v>7258</v>
      </c>
      <c r="AC12" s="301">
        <v>7258</v>
      </c>
      <c r="AD12" s="302" t="s">
        <v>654</v>
      </c>
      <c r="AE12" s="300">
        <v>7258</v>
      </c>
      <c r="AF12" s="301">
        <v>7258</v>
      </c>
      <c r="AG12" s="302" t="s">
        <v>654</v>
      </c>
      <c r="AH12" s="300">
        <v>7258</v>
      </c>
      <c r="AI12" s="301">
        <v>7258</v>
      </c>
      <c r="AJ12" s="304" t="s">
        <v>654</v>
      </c>
      <c r="AK12" s="305"/>
      <c r="AL12" s="306"/>
      <c r="AM12" s="306"/>
      <c r="AN12" s="306"/>
      <c r="AO12" s="306"/>
      <c r="AP12" s="306"/>
      <c r="AQ12" s="306"/>
      <c r="AR12" s="306"/>
      <c r="AS12" s="306"/>
      <c r="AT12" s="306"/>
      <c r="AU12" s="306"/>
      <c r="AV12" s="306"/>
      <c r="AW12" s="306"/>
      <c r="AX12" s="306"/>
      <c r="AY12" s="306"/>
      <c r="AZ12" s="306"/>
      <c r="BA12" s="306"/>
      <c r="BB12" s="306"/>
      <c r="BC12" s="306"/>
      <c r="BD12" s="306"/>
      <c r="BE12" s="306"/>
      <c r="BF12" s="306"/>
      <c r="BG12" s="306"/>
      <c r="BH12" s="306"/>
      <c r="BI12" s="306"/>
      <c r="BJ12" s="306"/>
      <c r="BK12" s="306"/>
      <c r="BL12" s="306"/>
      <c r="BM12" s="306"/>
      <c r="BN12" s="306"/>
      <c r="BO12" s="306"/>
      <c r="BP12" s="306"/>
      <c r="BQ12" s="306"/>
      <c r="BR12" s="306"/>
      <c r="BS12" s="306"/>
      <c r="BT12" s="306"/>
      <c r="BU12" s="306"/>
      <c r="BV12" s="306"/>
      <c r="BW12" s="306"/>
      <c r="BX12" s="306"/>
      <c r="BY12" s="306"/>
      <c r="BZ12" s="306"/>
      <c r="CA12" s="306"/>
      <c r="CB12" s="306"/>
      <c r="CC12" s="306"/>
      <c r="CD12" s="307"/>
    </row>
    <row r="13" spans="1:82" s="313" customFormat="1" ht="28.5" x14ac:dyDescent="0.25">
      <c r="A13" s="277" t="s">
        <v>111</v>
      </c>
      <c r="B13" s="278" t="s">
        <v>112</v>
      </c>
      <c r="C13" s="279" t="s">
        <v>113</v>
      </c>
      <c r="D13" s="280">
        <v>0.51</v>
      </c>
      <c r="E13" s="281" t="s">
        <v>654</v>
      </c>
      <c r="F13" s="281" t="s">
        <v>318</v>
      </c>
      <c r="G13" s="309"/>
      <c r="H13" s="282" t="s">
        <v>654</v>
      </c>
      <c r="I13" s="282" t="s">
        <v>654</v>
      </c>
      <c r="J13" s="282" t="s">
        <v>654</v>
      </c>
      <c r="K13" s="282" t="s">
        <v>654</v>
      </c>
      <c r="L13" s="282" t="s">
        <v>654</v>
      </c>
      <c r="M13" s="282" t="s">
        <v>654</v>
      </c>
      <c r="N13" s="283" t="s">
        <v>654</v>
      </c>
      <c r="O13" s="449"/>
      <c r="P13" s="310">
        <v>24398</v>
      </c>
      <c r="Q13" s="311">
        <v>24398</v>
      </c>
      <c r="R13" s="286" t="s">
        <v>654</v>
      </c>
      <c r="S13" s="312">
        <v>24398</v>
      </c>
      <c r="T13" s="311">
        <v>24398</v>
      </c>
      <c r="U13" s="286" t="s">
        <v>654</v>
      </c>
      <c r="V13" s="311">
        <v>24398</v>
      </c>
      <c r="W13" s="311">
        <v>24398</v>
      </c>
      <c r="X13" s="286" t="s">
        <v>654</v>
      </c>
      <c r="Y13" s="310">
        <v>24398</v>
      </c>
      <c r="Z13" s="311">
        <v>24398</v>
      </c>
      <c r="AA13" s="286" t="s">
        <v>654</v>
      </c>
      <c r="AB13" s="310">
        <v>24398</v>
      </c>
      <c r="AC13" s="311">
        <v>24398</v>
      </c>
      <c r="AD13" s="286" t="s">
        <v>654</v>
      </c>
      <c r="AE13" s="310">
        <v>24398</v>
      </c>
      <c r="AF13" s="311">
        <v>24398</v>
      </c>
      <c r="AG13" s="286" t="s">
        <v>654</v>
      </c>
      <c r="AH13" s="310">
        <v>24398</v>
      </c>
      <c r="AI13" s="311">
        <v>24398</v>
      </c>
      <c r="AJ13" s="288" t="s">
        <v>654</v>
      </c>
      <c r="AK13" s="289"/>
      <c r="AL13" s="290"/>
      <c r="AM13" s="290"/>
      <c r="AN13" s="290"/>
      <c r="AO13" s="290"/>
      <c r="AP13" s="290"/>
      <c r="AQ13" s="290"/>
      <c r="AR13" s="290"/>
      <c r="AS13" s="290"/>
      <c r="AT13" s="290"/>
      <c r="AU13" s="290"/>
      <c r="AV13" s="290"/>
      <c r="AW13" s="290"/>
      <c r="AX13" s="290"/>
      <c r="AY13" s="290"/>
      <c r="AZ13" s="290"/>
      <c r="BA13" s="290"/>
      <c r="BB13" s="290"/>
      <c r="BC13" s="290"/>
      <c r="BD13" s="290"/>
      <c r="BE13" s="290"/>
      <c r="BF13" s="290"/>
      <c r="BG13" s="290"/>
      <c r="BH13" s="290"/>
      <c r="BI13" s="290"/>
      <c r="BJ13" s="290"/>
      <c r="BK13" s="290"/>
      <c r="BL13" s="290"/>
      <c r="BM13" s="290"/>
      <c r="BN13" s="290"/>
      <c r="BO13" s="290"/>
      <c r="BP13" s="290"/>
      <c r="BQ13" s="290"/>
      <c r="BR13" s="290"/>
      <c r="BS13" s="290"/>
      <c r="BT13" s="290"/>
      <c r="BU13" s="290"/>
      <c r="BV13" s="290"/>
      <c r="BW13" s="290"/>
      <c r="BX13" s="290"/>
      <c r="BY13" s="290"/>
      <c r="BZ13" s="290"/>
      <c r="CA13" s="290"/>
      <c r="CB13" s="290"/>
      <c r="CC13" s="290"/>
      <c r="CD13" s="291"/>
    </row>
    <row r="14" spans="1:82" s="308" customFormat="1" x14ac:dyDescent="0.25">
      <c r="A14" s="292" t="s">
        <v>111</v>
      </c>
      <c r="B14" s="293" t="s">
        <v>116</v>
      </c>
      <c r="C14" s="294" t="s">
        <v>117</v>
      </c>
      <c r="D14" s="295">
        <v>0.49</v>
      </c>
      <c r="E14" s="296" t="s">
        <v>654</v>
      </c>
      <c r="F14" s="296" t="s">
        <v>654</v>
      </c>
      <c r="G14" s="297"/>
      <c r="H14" s="298" t="s">
        <v>654</v>
      </c>
      <c r="I14" s="298" t="s">
        <v>654</v>
      </c>
      <c r="J14" s="298" t="s">
        <v>654</v>
      </c>
      <c r="K14" s="298" t="s">
        <v>654</v>
      </c>
      <c r="L14" s="298" t="s">
        <v>654</v>
      </c>
      <c r="M14" s="298" t="s">
        <v>654</v>
      </c>
      <c r="N14" s="299" t="s">
        <v>654</v>
      </c>
      <c r="O14" s="449"/>
      <c r="P14" s="300">
        <v>8914</v>
      </c>
      <c r="Q14" s="301">
        <v>10728</v>
      </c>
      <c r="R14" s="302" t="s">
        <v>654</v>
      </c>
      <c r="S14" s="303">
        <v>8914</v>
      </c>
      <c r="T14" s="301">
        <v>10728</v>
      </c>
      <c r="U14" s="302" t="s">
        <v>654</v>
      </c>
      <c r="V14" s="301">
        <v>8914</v>
      </c>
      <c r="W14" s="301">
        <v>10728</v>
      </c>
      <c r="X14" s="302" t="s">
        <v>654</v>
      </c>
      <c r="Y14" s="300">
        <v>8914</v>
      </c>
      <c r="Z14" s="301">
        <v>10728</v>
      </c>
      <c r="AA14" s="302" t="s">
        <v>654</v>
      </c>
      <c r="AB14" s="300">
        <v>8914</v>
      </c>
      <c r="AC14" s="301">
        <v>10728</v>
      </c>
      <c r="AD14" s="302" t="s">
        <v>654</v>
      </c>
      <c r="AE14" s="300">
        <v>8914</v>
      </c>
      <c r="AF14" s="301">
        <v>10728</v>
      </c>
      <c r="AG14" s="302" t="s">
        <v>654</v>
      </c>
      <c r="AH14" s="300">
        <v>8914</v>
      </c>
      <c r="AI14" s="301">
        <v>10728</v>
      </c>
      <c r="AJ14" s="304" t="s">
        <v>654</v>
      </c>
      <c r="AK14" s="305"/>
      <c r="AL14" s="306"/>
      <c r="AM14" s="306"/>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6"/>
      <c r="BM14" s="306"/>
      <c r="BN14" s="306"/>
      <c r="BO14" s="306"/>
      <c r="BP14" s="306"/>
      <c r="BQ14" s="306"/>
      <c r="BR14" s="306"/>
      <c r="BS14" s="306"/>
      <c r="BT14" s="306"/>
      <c r="BU14" s="306"/>
      <c r="BV14" s="306"/>
      <c r="BW14" s="306"/>
      <c r="BX14" s="306"/>
      <c r="BY14" s="306"/>
      <c r="BZ14" s="306"/>
      <c r="CA14" s="306"/>
      <c r="CB14" s="306"/>
      <c r="CC14" s="306"/>
      <c r="CD14" s="307"/>
    </row>
    <row r="15" spans="1:82" s="313" customFormat="1" ht="28.5" x14ac:dyDescent="0.25">
      <c r="A15" s="277" t="s">
        <v>121</v>
      </c>
      <c r="B15" s="278" t="s">
        <v>122</v>
      </c>
      <c r="C15" s="279" t="s">
        <v>123</v>
      </c>
      <c r="D15" s="280">
        <v>0.51</v>
      </c>
      <c r="E15" s="281" t="s">
        <v>654</v>
      </c>
      <c r="F15" s="281" t="s">
        <v>318</v>
      </c>
      <c r="G15" s="309"/>
      <c r="H15" s="282" t="s">
        <v>654</v>
      </c>
      <c r="I15" s="282" t="s">
        <v>654</v>
      </c>
      <c r="J15" s="282" t="s">
        <v>654</v>
      </c>
      <c r="K15" s="282" t="s">
        <v>654</v>
      </c>
      <c r="L15" s="282" t="s">
        <v>654</v>
      </c>
      <c r="M15" s="282" t="s">
        <v>654</v>
      </c>
      <c r="N15" s="283" t="s">
        <v>654</v>
      </c>
      <c r="O15" s="449"/>
      <c r="P15" s="310">
        <v>18653</v>
      </c>
      <c r="Q15" s="311">
        <v>11165</v>
      </c>
      <c r="R15" s="286" t="s">
        <v>654</v>
      </c>
      <c r="S15" s="312">
        <v>18653</v>
      </c>
      <c r="T15" s="311">
        <v>11165</v>
      </c>
      <c r="U15" s="286" t="s">
        <v>654</v>
      </c>
      <c r="V15" s="311">
        <v>18653</v>
      </c>
      <c r="W15" s="311">
        <v>11165</v>
      </c>
      <c r="X15" s="286" t="s">
        <v>654</v>
      </c>
      <c r="Y15" s="310">
        <v>18653</v>
      </c>
      <c r="Z15" s="311">
        <v>11165</v>
      </c>
      <c r="AA15" s="286" t="s">
        <v>654</v>
      </c>
      <c r="AB15" s="310">
        <v>18653</v>
      </c>
      <c r="AC15" s="311">
        <v>11165</v>
      </c>
      <c r="AD15" s="286" t="s">
        <v>654</v>
      </c>
      <c r="AE15" s="310">
        <v>18653</v>
      </c>
      <c r="AF15" s="311">
        <v>11165</v>
      </c>
      <c r="AG15" s="286" t="s">
        <v>654</v>
      </c>
      <c r="AH15" s="310">
        <v>18653</v>
      </c>
      <c r="AI15" s="311">
        <v>11165</v>
      </c>
      <c r="AJ15" s="288" t="s">
        <v>654</v>
      </c>
      <c r="AK15" s="289"/>
      <c r="AL15" s="290"/>
      <c r="AM15" s="290"/>
      <c r="AN15" s="290"/>
      <c r="AO15" s="290"/>
      <c r="AP15" s="290"/>
      <c r="AQ15" s="290"/>
      <c r="AR15" s="290"/>
      <c r="AS15" s="290"/>
      <c r="AT15" s="290"/>
      <c r="AU15" s="290"/>
      <c r="AV15" s="290"/>
      <c r="AW15" s="290"/>
      <c r="AX15" s="290"/>
      <c r="AY15" s="290"/>
      <c r="AZ15" s="290"/>
      <c r="BA15" s="290"/>
      <c r="BB15" s="290"/>
      <c r="BC15" s="290"/>
      <c r="BD15" s="290"/>
      <c r="BE15" s="290"/>
      <c r="BF15" s="290"/>
      <c r="BG15" s="290"/>
      <c r="BH15" s="290"/>
      <c r="BI15" s="290"/>
      <c r="BJ15" s="290"/>
      <c r="BK15" s="290"/>
      <c r="BL15" s="290"/>
      <c r="BM15" s="290"/>
      <c r="BN15" s="290"/>
      <c r="BO15" s="290"/>
      <c r="BP15" s="290"/>
      <c r="BQ15" s="290"/>
      <c r="BR15" s="290"/>
      <c r="BS15" s="290"/>
      <c r="BT15" s="290"/>
      <c r="BU15" s="290"/>
      <c r="BV15" s="290"/>
      <c r="BW15" s="290"/>
      <c r="BX15" s="290"/>
      <c r="BY15" s="290"/>
      <c r="BZ15" s="290"/>
      <c r="CA15" s="290"/>
      <c r="CB15" s="290"/>
      <c r="CC15" s="290"/>
      <c r="CD15" s="291"/>
    </row>
    <row r="16" spans="1:82" s="204" customFormat="1" x14ac:dyDescent="0.25">
      <c r="A16" s="315" t="s">
        <v>121</v>
      </c>
      <c r="B16" s="316" t="s">
        <v>128</v>
      </c>
      <c r="C16" s="317" t="s">
        <v>129</v>
      </c>
      <c r="D16" s="318">
        <v>0.24</v>
      </c>
      <c r="E16" s="319" t="s">
        <v>654</v>
      </c>
      <c r="F16" s="319" t="s">
        <v>318</v>
      </c>
      <c r="G16" s="320"/>
      <c r="H16" s="321" t="s">
        <v>654</v>
      </c>
      <c r="I16" s="321" t="s">
        <v>654</v>
      </c>
      <c r="J16" s="321" t="s">
        <v>654</v>
      </c>
      <c r="K16" s="321" t="s">
        <v>654</v>
      </c>
      <c r="L16" s="321" t="s">
        <v>654</v>
      </c>
      <c r="M16" s="321" t="s">
        <v>654</v>
      </c>
      <c r="N16" s="322" t="s">
        <v>654</v>
      </c>
      <c r="O16" s="449"/>
      <c r="P16" s="323">
        <v>3691</v>
      </c>
      <c r="Q16" s="324">
        <v>4169</v>
      </c>
      <c r="R16" s="325" t="s">
        <v>654</v>
      </c>
      <c r="S16" s="326">
        <v>3691</v>
      </c>
      <c r="T16" s="324">
        <v>4169</v>
      </c>
      <c r="U16" s="325" t="s">
        <v>654</v>
      </c>
      <c r="V16" s="324">
        <v>3691</v>
      </c>
      <c r="W16" s="324">
        <v>4169</v>
      </c>
      <c r="X16" s="325" t="s">
        <v>654</v>
      </c>
      <c r="Y16" s="323">
        <v>3691</v>
      </c>
      <c r="Z16" s="324">
        <v>4169</v>
      </c>
      <c r="AA16" s="325" t="s">
        <v>318</v>
      </c>
      <c r="AB16" s="323">
        <v>3691</v>
      </c>
      <c r="AC16" s="324">
        <v>4169</v>
      </c>
      <c r="AD16" s="325" t="s">
        <v>318</v>
      </c>
      <c r="AE16" s="323">
        <v>3691</v>
      </c>
      <c r="AF16" s="324">
        <v>4169</v>
      </c>
      <c r="AG16" s="325" t="s">
        <v>318</v>
      </c>
      <c r="AH16" s="323">
        <v>3691</v>
      </c>
      <c r="AI16" s="324">
        <v>4169</v>
      </c>
      <c r="AJ16" s="327" t="s">
        <v>654</v>
      </c>
      <c r="AK16" s="328"/>
      <c r="AL16" s="329"/>
      <c r="AM16" s="329"/>
      <c r="AN16" s="329"/>
      <c r="AO16" s="329"/>
      <c r="AP16" s="329"/>
      <c r="AQ16" s="329"/>
      <c r="AR16" s="329"/>
      <c r="AS16" s="329"/>
      <c r="AT16" s="329"/>
      <c r="AU16" s="329"/>
      <c r="AV16" s="329"/>
      <c r="AW16" s="329"/>
      <c r="AX16" s="329"/>
      <c r="AY16" s="329"/>
      <c r="AZ16" s="329"/>
      <c r="BA16" s="329"/>
      <c r="BB16" s="329"/>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30"/>
    </row>
    <row r="17" spans="1:82" s="308" customFormat="1" x14ac:dyDescent="0.25">
      <c r="A17" s="292" t="s">
        <v>121</v>
      </c>
      <c r="B17" s="293" t="s">
        <v>132</v>
      </c>
      <c r="C17" s="294" t="s">
        <v>133</v>
      </c>
      <c r="D17" s="295">
        <v>0.25</v>
      </c>
      <c r="E17" s="296" t="s">
        <v>654</v>
      </c>
      <c r="F17" s="296" t="s">
        <v>654</v>
      </c>
      <c r="G17" s="297"/>
      <c r="H17" s="298" t="s">
        <v>654</v>
      </c>
      <c r="I17" s="298" t="s">
        <v>654</v>
      </c>
      <c r="J17" s="298" t="s">
        <v>654</v>
      </c>
      <c r="K17" s="298" t="s">
        <v>654</v>
      </c>
      <c r="L17" s="298" t="s">
        <v>654</v>
      </c>
      <c r="M17" s="298" t="s">
        <v>654</v>
      </c>
      <c r="N17" s="299" t="s">
        <v>654</v>
      </c>
      <c r="O17" s="449"/>
      <c r="P17" s="300">
        <v>9193</v>
      </c>
      <c r="Q17" s="301">
        <v>9193</v>
      </c>
      <c r="R17" s="302" t="s">
        <v>654</v>
      </c>
      <c r="S17" s="303">
        <v>9193</v>
      </c>
      <c r="T17" s="301">
        <v>9193</v>
      </c>
      <c r="U17" s="302" t="s">
        <v>654</v>
      </c>
      <c r="V17" s="301">
        <v>9193</v>
      </c>
      <c r="W17" s="301">
        <v>9193</v>
      </c>
      <c r="X17" s="302" t="s">
        <v>654</v>
      </c>
      <c r="Y17" s="300">
        <v>9193</v>
      </c>
      <c r="Z17" s="301">
        <v>9193</v>
      </c>
      <c r="AA17" s="302" t="s">
        <v>654</v>
      </c>
      <c r="AB17" s="300">
        <v>9193</v>
      </c>
      <c r="AC17" s="301">
        <v>9193</v>
      </c>
      <c r="AD17" s="302" t="s">
        <v>654</v>
      </c>
      <c r="AE17" s="300">
        <v>9193</v>
      </c>
      <c r="AF17" s="301">
        <v>9193</v>
      </c>
      <c r="AG17" s="302" t="s">
        <v>654</v>
      </c>
      <c r="AH17" s="300">
        <v>9193</v>
      </c>
      <c r="AI17" s="301">
        <v>9193</v>
      </c>
      <c r="AJ17" s="304" t="s">
        <v>654</v>
      </c>
      <c r="AK17" s="305"/>
      <c r="AL17" s="306"/>
      <c r="AM17" s="306"/>
      <c r="AN17" s="306"/>
      <c r="AO17" s="306"/>
      <c r="AP17" s="306"/>
      <c r="AQ17" s="306"/>
      <c r="AR17" s="306"/>
      <c r="AS17" s="306"/>
      <c r="AT17" s="306"/>
      <c r="AU17" s="306"/>
      <c r="AV17" s="306"/>
      <c r="AW17" s="306"/>
      <c r="AX17" s="306"/>
      <c r="AY17" s="306"/>
      <c r="AZ17" s="306"/>
      <c r="BA17" s="306"/>
      <c r="BB17" s="306"/>
      <c r="BC17" s="306"/>
      <c r="BD17" s="306"/>
      <c r="BE17" s="306"/>
      <c r="BF17" s="306"/>
      <c r="BG17" s="306"/>
      <c r="BH17" s="306"/>
      <c r="BI17" s="306"/>
      <c r="BJ17" s="306"/>
      <c r="BK17" s="306"/>
      <c r="BL17" s="306"/>
      <c r="BM17" s="306"/>
      <c r="BN17" s="306"/>
      <c r="BO17" s="306"/>
      <c r="BP17" s="306"/>
      <c r="BQ17" s="306"/>
      <c r="BR17" s="306"/>
      <c r="BS17" s="306"/>
      <c r="BT17" s="306"/>
      <c r="BU17" s="306"/>
      <c r="BV17" s="306"/>
      <c r="BW17" s="306"/>
      <c r="BX17" s="306"/>
      <c r="BY17" s="306"/>
      <c r="BZ17" s="306"/>
      <c r="CA17" s="306"/>
      <c r="CB17" s="306"/>
      <c r="CC17" s="306"/>
      <c r="CD17" s="307"/>
    </row>
    <row r="18" spans="1:82" s="313" customFormat="1" x14ac:dyDescent="0.25">
      <c r="A18" s="277" t="s">
        <v>135</v>
      </c>
      <c r="B18" s="278" t="s">
        <v>136</v>
      </c>
      <c r="C18" s="279" t="s">
        <v>137</v>
      </c>
      <c r="D18" s="280">
        <v>0.51</v>
      </c>
      <c r="E18" s="281" t="s">
        <v>654</v>
      </c>
      <c r="F18" s="281" t="s">
        <v>318</v>
      </c>
      <c r="G18" s="309"/>
      <c r="H18" s="282" t="s">
        <v>654</v>
      </c>
      <c r="I18" s="282" t="s">
        <v>654</v>
      </c>
      <c r="J18" s="282" t="s">
        <v>654</v>
      </c>
      <c r="K18" s="282" t="s">
        <v>654</v>
      </c>
      <c r="L18" s="282" t="s">
        <v>654</v>
      </c>
      <c r="M18" s="282" t="s">
        <v>654</v>
      </c>
      <c r="N18" s="283" t="s">
        <v>654</v>
      </c>
      <c r="O18" s="449"/>
      <c r="P18" s="310">
        <v>18843</v>
      </c>
      <c r="Q18" s="311">
        <v>12286</v>
      </c>
      <c r="R18" s="286" t="s">
        <v>654</v>
      </c>
      <c r="S18" s="312">
        <v>18843</v>
      </c>
      <c r="T18" s="311">
        <v>12286</v>
      </c>
      <c r="U18" s="286" t="s">
        <v>654</v>
      </c>
      <c r="V18" s="311">
        <v>18843</v>
      </c>
      <c r="W18" s="311">
        <v>12286</v>
      </c>
      <c r="X18" s="286" t="s">
        <v>654</v>
      </c>
      <c r="Y18" s="310">
        <v>18843</v>
      </c>
      <c r="Z18" s="311">
        <v>12286</v>
      </c>
      <c r="AA18" s="286" t="s">
        <v>654</v>
      </c>
      <c r="AB18" s="310">
        <v>18843</v>
      </c>
      <c r="AC18" s="311">
        <v>12286</v>
      </c>
      <c r="AD18" s="286" t="s">
        <v>654</v>
      </c>
      <c r="AE18" s="310">
        <v>18843</v>
      </c>
      <c r="AF18" s="311">
        <v>12286</v>
      </c>
      <c r="AG18" s="286" t="s">
        <v>654</v>
      </c>
      <c r="AH18" s="310">
        <v>18843</v>
      </c>
      <c r="AI18" s="311">
        <v>12286</v>
      </c>
      <c r="AJ18" s="288" t="s">
        <v>654</v>
      </c>
      <c r="AK18" s="289"/>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1"/>
    </row>
    <row r="19" spans="1:82" s="308" customFormat="1" ht="28.5" x14ac:dyDescent="0.25">
      <c r="A19" s="292" t="s">
        <v>135</v>
      </c>
      <c r="B19" s="293" t="s">
        <v>145</v>
      </c>
      <c r="C19" s="294" t="s">
        <v>146</v>
      </c>
      <c r="D19" s="295">
        <v>0.49</v>
      </c>
      <c r="E19" s="296" t="s">
        <v>654</v>
      </c>
      <c r="F19" s="296" t="s">
        <v>654</v>
      </c>
      <c r="G19" s="297"/>
      <c r="H19" s="298" t="s">
        <v>654</v>
      </c>
      <c r="I19" s="298" t="s">
        <v>654</v>
      </c>
      <c r="J19" s="298" t="s">
        <v>654</v>
      </c>
      <c r="K19" s="298" t="s">
        <v>654</v>
      </c>
      <c r="L19" s="298" t="s">
        <v>654</v>
      </c>
      <c r="M19" s="298" t="s">
        <v>654</v>
      </c>
      <c r="N19" s="299" t="s">
        <v>654</v>
      </c>
      <c r="O19" s="449"/>
      <c r="P19" s="300">
        <v>24465</v>
      </c>
      <c r="Q19" s="301">
        <v>24465</v>
      </c>
      <c r="R19" s="302" t="s">
        <v>654</v>
      </c>
      <c r="S19" s="303">
        <v>24465</v>
      </c>
      <c r="T19" s="301">
        <v>24465</v>
      </c>
      <c r="U19" s="302" t="s">
        <v>654</v>
      </c>
      <c r="V19" s="301">
        <v>24465</v>
      </c>
      <c r="W19" s="301">
        <v>24465</v>
      </c>
      <c r="X19" s="302" t="s">
        <v>654</v>
      </c>
      <c r="Y19" s="300">
        <v>24465</v>
      </c>
      <c r="Z19" s="301">
        <v>24465</v>
      </c>
      <c r="AA19" s="302" t="s">
        <v>654</v>
      </c>
      <c r="AB19" s="300">
        <v>24465</v>
      </c>
      <c r="AC19" s="301">
        <v>24465</v>
      </c>
      <c r="AD19" s="302" t="s">
        <v>654</v>
      </c>
      <c r="AE19" s="300">
        <v>24465</v>
      </c>
      <c r="AF19" s="301">
        <v>24465</v>
      </c>
      <c r="AG19" s="302" t="s">
        <v>654</v>
      </c>
      <c r="AH19" s="300">
        <v>24465</v>
      </c>
      <c r="AI19" s="301">
        <v>24465</v>
      </c>
      <c r="AJ19" s="304" t="s">
        <v>654</v>
      </c>
      <c r="AK19" s="305"/>
      <c r="AL19" s="306"/>
      <c r="AM19" s="306"/>
      <c r="AN19" s="306"/>
      <c r="AO19" s="306"/>
      <c r="AP19" s="306"/>
      <c r="AQ19" s="306"/>
      <c r="AR19" s="306"/>
      <c r="AS19" s="306"/>
      <c r="AT19" s="306"/>
      <c r="AU19" s="306"/>
      <c r="AV19" s="306"/>
      <c r="AW19" s="306"/>
      <c r="AX19" s="306"/>
      <c r="AY19" s="306"/>
      <c r="AZ19" s="306"/>
      <c r="BA19" s="306"/>
      <c r="BB19" s="306"/>
      <c r="BC19" s="306"/>
      <c r="BD19" s="306"/>
      <c r="BE19" s="306"/>
      <c r="BF19" s="306"/>
      <c r="BG19" s="306"/>
      <c r="BH19" s="306"/>
      <c r="BI19" s="306"/>
      <c r="BJ19" s="306"/>
      <c r="BK19" s="306"/>
      <c r="BL19" s="306"/>
      <c r="BM19" s="306"/>
      <c r="BN19" s="306"/>
      <c r="BO19" s="306"/>
      <c r="BP19" s="306"/>
      <c r="BQ19" s="306"/>
      <c r="BR19" s="306"/>
      <c r="BS19" s="306"/>
      <c r="BT19" s="306"/>
      <c r="BU19" s="306"/>
      <c r="BV19" s="306"/>
      <c r="BW19" s="306"/>
      <c r="BX19" s="306"/>
      <c r="BY19" s="306"/>
      <c r="BZ19" s="306"/>
      <c r="CA19" s="306"/>
      <c r="CB19" s="306"/>
      <c r="CC19" s="306"/>
      <c r="CD19" s="307"/>
    </row>
    <row r="20" spans="1:82" s="313" customFormat="1" ht="28.5" x14ac:dyDescent="0.25">
      <c r="A20" s="277" t="s">
        <v>151</v>
      </c>
      <c r="B20" s="278" t="s">
        <v>152</v>
      </c>
      <c r="C20" s="279" t="s">
        <v>153</v>
      </c>
      <c r="D20" s="280">
        <v>0.51</v>
      </c>
      <c r="E20" s="281" t="s">
        <v>654</v>
      </c>
      <c r="F20" s="281" t="s">
        <v>318</v>
      </c>
      <c r="G20" s="309"/>
      <c r="H20" s="282" t="s">
        <v>654</v>
      </c>
      <c r="I20" s="282" t="s">
        <v>654</v>
      </c>
      <c r="J20" s="282" t="s">
        <v>654</v>
      </c>
      <c r="K20" s="282" t="s">
        <v>654</v>
      </c>
      <c r="L20" s="282" t="s">
        <v>654</v>
      </c>
      <c r="M20" s="282" t="s">
        <v>654</v>
      </c>
      <c r="N20" s="283" t="s">
        <v>654</v>
      </c>
      <c r="O20" s="449"/>
      <c r="P20" s="310">
        <v>25577</v>
      </c>
      <c r="Q20" s="311">
        <v>19556</v>
      </c>
      <c r="R20" s="286" t="s">
        <v>654</v>
      </c>
      <c r="S20" s="312">
        <v>25577</v>
      </c>
      <c r="T20" s="311">
        <v>19556</v>
      </c>
      <c r="U20" s="286" t="s">
        <v>654</v>
      </c>
      <c r="V20" s="311">
        <v>25577</v>
      </c>
      <c r="W20" s="311">
        <v>19556</v>
      </c>
      <c r="X20" s="286" t="s">
        <v>654</v>
      </c>
      <c r="Y20" s="310">
        <v>25577</v>
      </c>
      <c r="Z20" s="311">
        <v>19556</v>
      </c>
      <c r="AA20" s="286" t="s">
        <v>654</v>
      </c>
      <c r="AB20" s="310">
        <v>25577</v>
      </c>
      <c r="AC20" s="311">
        <v>19556</v>
      </c>
      <c r="AD20" s="286" t="s">
        <v>654</v>
      </c>
      <c r="AE20" s="310">
        <v>25577</v>
      </c>
      <c r="AF20" s="311">
        <v>19556</v>
      </c>
      <c r="AG20" s="286" t="s">
        <v>654</v>
      </c>
      <c r="AH20" s="310">
        <v>25577</v>
      </c>
      <c r="AI20" s="311">
        <v>19556</v>
      </c>
      <c r="AJ20" s="288" t="s">
        <v>654</v>
      </c>
      <c r="AK20" s="289"/>
      <c r="AL20" s="290"/>
      <c r="AM20" s="290"/>
      <c r="AN20" s="290"/>
      <c r="AO20" s="290"/>
      <c r="AP20" s="290"/>
      <c r="AQ20" s="290"/>
      <c r="AR20" s="290"/>
      <c r="AS20" s="290"/>
      <c r="AT20" s="290"/>
      <c r="AU20" s="290"/>
      <c r="AV20" s="290"/>
      <c r="AW20" s="290"/>
      <c r="AX20" s="290"/>
      <c r="AY20" s="290"/>
      <c r="AZ20" s="290"/>
      <c r="BA20" s="290"/>
      <c r="BB20" s="290"/>
      <c r="BC20" s="290"/>
      <c r="BD20" s="290"/>
      <c r="BE20" s="290"/>
      <c r="BF20" s="290"/>
      <c r="BG20" s="290"/>
      <c r="BH20" s="290"/>
      <c r="BI20" s="290"/>
      <c r="BJ20" s="290"/>
      <c r="BK20" s="290"/>
      <c r="BL20" s="290"/>
      <c r="BM20" s="290"/>
      <c r="BN20" s="290"/>
      <c r="BO20" s="290"/>
      <c r="BP20" s="290"/>
      <c r="BQ20" s="290"/>
      <c r="BR20" s="290"/>
      <c r="BS20" s="290"/>
      <c r="BT20" s="290"/>
      <c r="BU20" s="290"/>
      <c r="BV20" s="290"/>
      <c r="BW20" s="290"/>
      <c r="BX20" s="290"/>
      <c r="BY20" s="290"/>
      <c r="BZ20" s="290"/>
      <c r="CA20" s="290"/>
      <c r="CB20" s="290"/>
      <c r="CC20" s="290"/>
      <c r="CD20" s="291"/>
    </row>
    <row r="21" spans="1:82" s="204" customFormat="1" ht="28.5" x14ac:dyDescent="0.25">
      <c r="A21" s="315" t="s">
        <v>151</v>
      </c>
      <c r="B21" s="316" t="s">
        <v>165</v>
      </c>
      <c r="C21" s="317" t="s">
        <v>166</v>
      </c>
      <c r="D21" s="318">
        <v>0.14000000000000001</v>
      </c>
      <c r="E21" s="319" t="s">
        <v>654</v>
      </c>
      <c r="F21" s="319" t="s">
        <v>318</v>
      </c>
      <c r="G21" s="320"/>
      <c r="H21" s="321" t="s">
        <v>654</v>
      </c>
      <c r="I21" s="321" t="s">
        <v>654</v>
      </c>
      <c r="J21" s="321" t="s">
        <v>654</v>
      </c>
      <c r="K21" s="321" t="s">
        <v>654</v>
      </c>
      <c r="L21" s="321" t="s">
        <v>654</v>
      </c>
      <c r="M21" s="321" t="s">
        <v>654</v>
      </c>
      <c r="N21" s="322" t="s">
        <v>654</v>
      </c>
      <c r="O21" s="449"/>
      <c r="P21" s="323">
        <v>6021</v>
      </c>
      <c r="Q21" s="324">
        <v>0</v>
      </c>
      <c r="R21" s="325" t="s">
        <v>654</v>
      </c>
      <c r="S21" s="326">
        <v>6021</v>
      </c>
      <c r="T21" s="324">
        <v>0</v>
      </c>
      <c r="U21" s="325" t="s">
        <v>654</v>
      </c>
      <c r="V21" s="324">
        <v>6021</v>
      </c>
      <c r="W21" s="324">
        <v>0</v>
      </c>
      <c r="X21" s="325" t="s">
        <v>318</v>
      </c>
      <c r="Y21" s="323">
        <v>6021</v>
      </c>
      <c r="Z21" s="324">
        <v>0</v>
      </c>
      <c r="AA21" s="325" t="s">
        <v>318</v>
      </c>
      <c r="AB21" s="323">
        <v>6021</v>
      </c>
      <c r="AC21" s="324">
        <v>0</v>
      </c>
      <c r="AD21" s="325" t="s">
        <v>318</v>
      </c>
      <c r="AE21" s="323">
        <v>6021</v>
      </c>
      <c r="AF21" s="324">
        <v>0</v>
      </c>
      <c r="AG21" s="325" t="s">
        <v>318</v>
      </c>
      <c r="AH21" s="323">
        <v>6021</v>
      </c>
      <c r="AI21" s="324">
        <v>0</v>
      </c>
      <c r="AJ21" s="327" t="s">
        <v>318</v>
      </c>
      <c r="AK21" s="328"/>
      <c r="AL21" s="329"/>
      <c r="AM21" s="329"/>
      <c r="AN21" s="329"/>
      <c r="AO21" s="329"/>
      <c r="AP21" s="329"/>
      <c r="AQ21" s="329"/>
      <c r="AR21" s="329"/>
      <c r="AS21" s="329"/>
      <c r="AT21" s="329"/>
      <c r="AU21" s="329"/>
      <c r="AV21" s="329"/>
      <c r="AW21" s="329"/>
      <c r="AX21" s="329"/>
      <c r="AY21" s="329"/>
      <c r="AZ21" s="329"/>
      <c r="BA21" s="329"/>
      <c r="BB21" s="329"/>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29"/>
      <c r="BZ21" s="329"/>
      <c r="CA21" s="329"/>
      <c r="CB21" s="329"/>
      <c r="CC21" s="329"/>
      <c r="CD21" s="330"/>
    </row>
    <row r="22" spans="1:82" s="308" customFormat="1" x14ac:dyDescent="0.25">
      <c r="A22" s="292" t="s">
        <v>151</v>
      </c>
      <c r="B22" s="293" t="s">
        <v>159</v>
      </c>
      <c r="C22" s="294" t="s">
        <v>160</v>
      </c>
      <c r="D22" s="295">
        <v>0.35</v>
      </c>
      <c r="E22" s="296" t="s">
        <v>654</v>
      </c>
      <c r="F22" s="296" t="s">
        <v>654</v>
      </c>
      <c r="G22" s="297"/>
      <c r="H22" s="298" t="s">
        <v>654</v>
      </c>
      <c r="I22" s="298" t="s">
        <v>654</v>
      </c>
      <c r="J22" s="298" t="s">
        <v>654</v>
      </c>
      <c r="K22" s="298" t="s">
        <v>654</v>
      </c>
      <c r="L22" s="298" t="s">
        <v>654</v>
      </c>
      <c r="M22" s="298" t="s">
        <v>654</v>
      </c>
      <c r="N22" s="299" t="s">
        <v>654</v>
      </c>
      <c r="O22" s="449"/>
      <c r="P22" s="300">
        <v>22958</v>
      </c>
      <c r="Q22" s="301">
        <v>22958</v>
      </c>
      <c r="R22" s="302" t="s">
        <v>654</v>
      </c>
      <c r="S22" s="303">
        <v>22958</v>
      </c>
      <c r="T22" s="301">
        <v>22958</v>
      </c>
      <c r="U22" s="302" t="s">
        <v>654</v>
      </c>
      <c r="V22" s="301">
        <v>22958</v>
      </c>
      <c r="W22" s="301">
        <v>22958</v>
      </c>
      <c r="X22" s="302" t="s">
        <v>654</v>
      </c>
      <c r="Y22" s="300">
        <v>22958</v>
      </c>
      <c r="Z22" s="301">
        <v>22958</v>
      </c>
      <c r="AA22" s="302" t="s">
        <v>654</v>
      </c>
      <c r="AB22" s="300">
        <v>22958</v>
      </c>
      <c r="AC22" s="301">
        <v>22958</v>
      </c>
      <c r="AD22" s="302" t="s">
        <v>654</v>
      </c>
      <c r="AE22" s="300">
        <v>22958</v>
      </c>
      <c r="AF22" s="301">
        <v>22958</v>
      </c>
      <c r="AG22" s="302" t="s">
        <v>654</v>
      </c>
      <c r="AH22" s="300">
        <v>22958</v>
      </c>
      <c r="AI22" s="301">
        <v>22958</v>
      </c>
      <c r="AJ22" s="304" t="s">
        <v>654</v>
      </c>
      <c r="AK22" s="305"/>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6"/>
      <c r="BI22" s="306"/>
      <c r="BJ22" s="306"/>
      <c r="BK22" s="306"/>
      <c r="BL22" s="306"/>
      <c r="BM22" s="306"/>
      <c r="BN22" s="306"/>
      <c r="BO22" s="306"/>
      <c r="BP22" s="306"/>
      <c r="BQ22" s="306"/>
      <c r="BR22" s="306"/>
      <c r="BS22" s="306"/>
      <c r="BT22" s="306"/>
      <c r="BU22" s="306"/>
      <c r="BV22" s="306"/>
      <c r="BW22" s="306"/>
      <c r="BX22" s="306"/>
      <c r="BY22" s="306"/>
      <c r="BZ22" s="306"/>
      <c r="CA22" s="306"/>
      <c r="CB22" s="306"/>
      <c r="CC22" s="306"/>
      <c r="CD22" s="307"/>
    </row>
    <row r="23" spans="1:82" s="313" customFormat="1" ht="28.5" x14ac:dyDescent="0.25">
      <c r="A23" s="277" t="s">
        <v>167</v>
      </c>
      <c r="B23" s="278" t="s">
        <v>180</v>
      </c>
      <c r="C23" s="279" t="s">
        <v>181</v>
      </c>
      <c r="D23" s="280">
        <v>0.49</v>
      </c>
      <c r="E23" s="281" t="s">
        <v>654</v>
      </c>
      <c r="F23" s="281" t="s">
        <v>654</v>
      </c>
      <c r="G23" s="309"/>
      <c r="H23" s="282" t="s">
        <v>654</v>
      </c>
      <c r="I23" s="282" t="s">
        <v>654</v>
      </c>
      <c r="J23" s="282" t="s">
        <v>654</v>
      </c>
      <c r="K23" s="282" t="s">
        <v>654</v>
      </c>
      <c r="L23" s="282" t="s">
        <v>654</v>
      </c>
      <c r="M23" s="282" t="s">
        <v>654</v>
      </c>
      <c r="N23" s="283" t="s">
        <v>654</v>
      </c>
      <c r="O23" s="449"/>
      <c r="P23" s="310">
        <v>5200</v>
      </c>
      <c r="Q23" s="311">
        <v>5200</v>
      </c>
      <c r="R23" s="286" t="s">
        <v>654</v>
      </c>
      <c r="S23" s="312">
        <v>5200</v>
      </c>
      <c r="T23" s="311">
        <v>5200</v>
      </c>
      <c r="U23" s="286" t="s">
        <v>654</v>
      </c>
      <c r="V23" s="311">
        <v>5200</v>
      </c>
      <c r="W23" s="311">
        <v>5200</v>
      </c>
      <c r="X23" s="286" t="s">
        <v>654</v>
      </c>
      <c r="Y23" s="310">
        <v>5200</v>
      </c>
      <c r="Z23" s="311">
        <v>5200</v>
      </c>
      <c r="AA23" s="286" t="s">
        <v>654</v>
      </c>
      <c r="AB23" s="310">
        <v>5200</v>
      </c>
      <c r="AC23" s="311">
        <v>5200</v>
      </c>
      <c r="AD23" s="286" t="s">
        <v>654</v>
      </c>
      <c r="AE23" s="310">
        <v>5200</v>
      </c>
      <c r="AF23" s="311">
        <v>5200</v>
      </c>
      <c r="AG23" s="286" t="s">
        <v>654</v>
      </c>
      <c r="AH23" s="310">
        <v>5200</v>
      </c>
      <c r="AI23" s="311">
        <v>5200</v>
      </c>
      <c r="AJ23" s="288" t="s">
        <v>654</v>
      </c>
      <c r="AK23" s="289"/>
      <c r="AL23" s="290"/>
      <c r="AM23" s="290"/>
      <c r="AN23" s="290"/>
      <c r="AO23" s="290"/>
      <c r="AP23" s="290"/>
      <c r="AQ23" s="290"/>
      <c r="AR23" s="290"/>
      <c r="AS23" s="290"/>
      <c r="AT23" s="290"/>
      <c r="AU23" s="290"/>
      <c r="AV23" s="290"/>
      <c r="AW23" s="290"/>
      <c r="AX23" s="290"/>
      <c r="AY23" s="290"/>
      <c r="AZ23" s="290"/>
      <c r="BA23" s="290"/>
      <c r="BB23" s="290"/>
      <c r="BC23" s="290"/>
      <c r="BD23" s="290"/>
      <c r="BE23" s="290"/>
      <c r="BF23" s="290"/>
      <c r="BG23" s="290"/>
      <c r="BH23" s="290"/>
      <c r="BI23" s="290"/>
      <c r="BJ23" s="290"/>
      <c r="BK23" s="290"/>
      <c r="BL23" s="290"/>
      <c r="BM23" s="290"/>
      <c r="BN23" s="290"/>
      <c r="BO23" s="290"/>
      <c r="BP23" s="290"/>
      <c r="BQ23" s="290"/>
      <c r="BR23" s="290"/>
      <c r="BS23" s="290"/>
      <c r="BT23" s="290"/>
      <c r="BU23" s="290"/>
      <c r="BV23" s="290"/>
      <c r="BW23" s="290"/>
      <c r="BX23" s="290"/>
      <c r="BY23" s="290"/>
      <c r="BZ23" s="290"/>
      <c r="CA23" s="290"/>
      <c r="CB23" s="290"/>
      <c r="CC23" s="290"/>
      <c r="CD23" s="291"/>
    </row>
    <row r="24" spans="1:82" s="308" customFormat="1" x14ac:dyDescent="0.25">
      <c r="A24" s="292" t="s">
        <v>167</v>
      </c>
      <c r="B24" s="293" t="s">
        <v>168</v>
      </c>
      <c r="C24" s="294" t="s">
        <v>169</v>
      </c>
      <c r="D24" s="295">
        <v>0.51</v>
      </c>
      <c r="E24" s="296" t="s">
        <v>654</v>
      </c>
      <c r="F24" s="296" t="s">
        <v>318</v>
      </c>
      <c r="G24" s="297"/>
      <c r="H24" s="298" t="s">
        <v>654</v>
      </c>
      <c r="I24" s="298" t="s">
        <v>654</v>
      </c>
      <c r="J24" s="298" t="s">
        <v>654</v>
      </c>
      <c r="K24" s="298" t="s">
        <v>654</v>
      </c>
      <c r="L24" s="298" t="s">
        <v>654</v>
      </c>
      <c r="M24" s="298" t="s">
        <v>654</v>
      </c>
      <c r="N24" s="299" t="s">
        <v>654</v>
      </c>
      <c r="O24" s="449"/>
      <c r="P24" s="300">
        <v>19494</v>
      </c>
      <c r="Q24" s="301">
        <v>13558</v>
      </c>
      <c r="R24" s="302" t="s">
        <v>654</v>
      </c>
      <c r="S24" s="303">
        <v>19494</v>
      </c>
      <c r="T24" s="301">
        <v>13558</v>
      </c>
      <c r="U24" s="302" t="s">
        <v>654</v>
      </c>
      <c r="V24" s="301">
        <v>19494</v>
      </c>
      <c r="W24" s="301">
        <v>13558</v>
      </c>
      <c r="X24" s="302" t="s">
        <v>654</v>
      </c>
      <c r="Y24" s="300">
        <v>19494</v>
      </c>
      <c r="Z24" s="301">
        <v>13558</v>
      </c>
      <c r="AA24" s="302" t="s">
        <v>654</v>
      </c>
      <c r="AB24" s="300">
        <v>19494</v>
      </c>
      <c r="AC24" s="301">
        <v>13558</v>
      </c>
      <c r="AD24" s="302" t="s">
        <v>654</v>
      </c>
      <c r="AE24" s="300">
        <v>19494</v>
      </c>
      <c r="AF24" s="301">
        <v>13558</v>
      </c>
      <c r="AG24" s="302" t="s">
        <v>654</v>
      </c>
      <c r="AH24" s="300">
        <v>19494</v>
      </c>
      <c r="AI24" s="301">
        <v>13558</v>
      </c>
      <c r="AJ24" s="304" t="s">
        <v>654</v>
      </c>
      <c r="AK24" s="305"/>
      <c r="AL24" s="306"/>
      <c r="AM24" s="306"/>
      <c r="AN24" s="306"/>
      <c r="AO24" s="306"/>
      <c r="AP24" s="306"/>
      <c r="AQ24" s="306"/>
      <c r="AR24" s="306"/>
      <c r="AS24" s="306"/>
      <c r="AT24" s="306"/>
      <c r="AU24" s="306"/>
      <c r="AV24" s="306"/>
      <c r="AW24" s="306"/>
      <c r="AX24" s="306"/>
      <c r="AY24" s="306"/>
      <c r="AZ24" s="306"/>
      <c r="BA24" s="306"/>
      <c r="BB24" s="306"/>
      <c r="BC24" s="306"/>
      <c r="BD24" s="306"/>
      <c r="BE24" s="306"/>
      <c r="BF24" s="306"/>
      <c r="BG24" s="306"/>
      <c r="BH24" s="306"/>
      <c r="BI24" s="306"/>
      <c r="BJ24" s="306"/>
      <c r="BK24" s="306"/>
      <c r="BL24" s="306"/>
      <c r="BM24" s="306"/>
      <c r="BN24" s="306"/>
      <c r="BO24" s="306"/>
      <c r="BP24" s="306"/>
      <c r="BQ24" s="306"/>
      <c r="BR24" s="306"/>
      <c r="BS24" s="306"/>
      <c r="BT24" s="306"/>
      <c r="BU24" s="306"/>
      <c r="BV24" s="306"/>
      <c r="BW24" s="306"/>
      <c r="BX24" s="306"/>
      <c r="BY24" s="306"/>
      <c r="BZ24" s="306"/>
      <c r="CA24" s="306"/>
      <c r="CB24" s="306"/>
      <c r="CC24" s="306"/>
      <c r="CD24" s="307"/>
    </row>
    <row r="25" spans="1:82" s="313" customFormat="1" ht="28.5" x14ac:dyDescent="0.25">
      <c r="A25" s="277" t="s">
        <v>184</v>
      </c>
      <c r="B25" s="278" t="s">
        <v>185</v>
      </c>
      <c r="C25" s="279" t="s">
        <v>186</v>
      </c>
      <c r="D25" s="280">
        <v>0.7</v>
      </c>
      <c r="E25" s="281" t="s">
        <v>654</v>
      </c>
      <c r="F25" s="281" t="s">
        <v>654</v>
      </c>
      <c r="G25" s="309"/>
      <c r="H25" s="282" t="s">
        <v>654</v>
      </c>
      <c r="I25" s="282" t="s">
        <v>654</v>
      </c>
      <c r="J25" s="282" t="s">
        <v>654</v>
      </c>
      <c r="K25" s="282" t="s">
        <v>654</v>
      </c>
      <c r="L25" s="282" t="s">
        <v>654</v>
      </c>
      <c r="M25" s="282" t="s">
        <v>654</v>
      </c>
      <c r="N25" s="283" t="s">
        <v>654</v>
      </c>
      <c r="O25" s="449"/>
      <c r="P25" s="310">
        <v>20961</v>
      </c>
      <c r="Q25" s="311">
        <v>24224</v>
      </c>
      <c r="R25" s="286" t="s">
        <v>654</v>
      </c>
      <c r="S25" s="312">
        <v>20961</v>
      </c>
      <c r="T25" s="311">
        <v>24224</v>
      </c>
      <c r="U25" s="286" t="s">
        <v>654</v>
      </c>
      <c r="V25" s="311">
        <v>20961</v>
      </c>
      <c r="W25" s="311">
        <v>24224</v>
      </c>
      <c r="X25" s="286" t="s">
        <v>654</v>
      </c>
      <c r="Y25" s="310">
        <v>20961</v>
      </c>
      <c r="Z25" s="311">
        <v>24224</v>
      </c>
      <c r="AA25" s="286" t="s">
        <v>654</v>
      </c>
      <c r="AB25" s="310">
        <v>20961</v>
      </c>
      <c r="AC25" s="311">
        <v>24224</v>
      </c>
      <c r="AD25" s="286" t="s">
        <v>654</v>
      </c>
      <c r="AE25" s="310">
        <v>20961</v>
      </c>
      <c r="AF25" s="311">
        <v>24224</v>
      </c>
      <c r="AG25" s="286" t="s">
        <v>654</v>
      </c>
      <c r="AH25" s="310">
        <v>20961</v>
      </c>
      <c r="AI25" s="311">
        <v>24224</v>
      </c>
      <c r="AJ25" s="288" t="s">
        <v>654</v>
      </c>
      <c r="AK25" s="289"/>
      <c r="AL25" s="290"/>
      <c r="AM25" s="290"/>
      <c r="AN25" s="290"/>
      <c r="AO25" s="290"/>
      <c r="AP25" s="290"/>
      <c r="AQ25" s="290"/>
      <c r="AR25" s="290"/>
      <c r="AS25" s="290"/>
      <c r="AT25" s="290"/>
      <c r="AU25" s="290"/>
      <c r="AV25" s="290"/>
      <c r="AW25" s="290"/>
      <c r="AX25" s="290"/>
      <c r="AY25" s="290"/>
      <c r="AZ25" s="290"/>
      <c r="BA25" s="290"/>
      <c r="BB25" s="290"/>
      <c r="BC25" s="290"/>
      <c r="BD25" s="290"/>
      <c r="BE25" s="290"/>
      <c r="BF25" s="290"/>
      <c r="BG25" s="290"/>
      <c r="BH25" s="290"/>
      <c r="BI25" s="290"/>
      <c r="BJ25" s="290"/>
      <c r="BK25" s="290"/>
      <c r="BL25" s="290"/>
      <c r="BM25" s="290"/>
      <c r="BN25" s="290"/>
      <c r="BO25" s="290"/>
      <c r="BP25" s="290"/>
      <c r="BQ25" s="290"/>
      <c r="BR25" s="290"/>
      <c r="BS25" s="290"/>
      <c r="BT25" s="290"/>
      <c r="BU25" s="290"/>
      <c r="BV25" s="290"/>
      <c r="BW25" s="290"/>
      <c r="BX25" s="290"/>
      <c r="BY25" s="290"/>
      <c r="BZ25" s="290"/>
      <c r="CA25" s="290"/>
      <c r="CB25" s="290"/>
      <c r="CC25" s="290"/>
      <c r="CD25" s="291"/>
    </row>
    <row r="26" spans="1:82" s="308" customFormat="1" ht="28.5" x14ac:dyDescent="0.25">
      <c r="A26" s="292" t="s">
        <v>184</v>
      </c>
      <c r="B26" s="293" t="s">
        <v>192</v>
      </c>
      <c r="C26" s="294" t="s">
        <v>193</v>
      </c>
      <c r="D26" s="295">
        <v>0.3</v>
      </c>
      <c r="E26" s="296" t="s">
        <v>654</v>
      </c>
      <c r="F26" s="296" t="s">
        <v>654</v>
      </c>
      <c r="G26" s="297"/>
      <c r="H26" s="298" t="s">
        <v>654</v>
      </c>
      <c r="I26" s="298" t="s">
        <v>654</v>
      </c>
      <c r="J26" s="298" t="s">
        <v>654</v>
      </c>
      <c r="K26" s="298" t="s">
        <v>654</v>
      </c>
      <c r="L26" s="298" t="s">
        <v>654</v>
      </c>
      <c r="M26" s="298" t="s">
        <v>654</v>
      </c>
      <c r="N26" s="299" t="s">
        <v>654</v>
      </c>
      <c r="O26" s="449"/>
      <c r="P26" s="300">
        <v>8331</v>
      </c>
      <c r="Q26" s="301">
        <v>8331</v>
      </c>
      <c r="R26" s="302" t="s">
        <v>654</v>
      </c>
      <c r="S26" s="303">
        <v>8331</v>
      </c>
      <c r="T26" s="301">
        <v>8331</v>
      </c>
      <c r="U26" s="302" t="s">
        <v>654</v>
      </c>
      <c r="V26" s="301">
        <v>8331</v>
      </c>
      <c r="W26" s="301">
        <v>8331</v>
      </c>
      <c r="X26" s="302" t="s">
        <v>654</v>
      </c>
      <c r="Y26" s="300">
        <v>8331</v>
      </c>
      <c r="Z26" s="301">
        <v>8331</v>
      </c>
      <c r="AA26" s="302" t="s">
        <v>654</v>
      </c>
      <c r="AB26" s="300">
        <v>8331</v>
      </c>
      <c r="AC26" s="301">
        <v>8331</v>
      </c>
      <c r="AD26" s="302" t="s">
        <v>654</v>
      </c>
      <c r="AE26" s="300">
        <v>8331</v>
      </c>
      <c r="AF26" s="301">
        <v>8331</v>
      </c>
      <c r="AG26" s="302" t="s">
        <v>654</v>
      </c>
      <c r="AH26" s="300">
        <v>8331</v>
      </c>
      <c r="AI26" s="301">
        <v>8331</v>
      </c>
      <c r="AJ26" s="304" t="s">
        <v>654</v>
      </c>
      <c r="AK26" s="305"/>
      <c r="AL26" s="306"/>
      <c r="AM26" s="306"/>
      <c r="AN26" s="306"/>
      <c r="AO26" s="306"/>
      <c r="AP26" s="306"/>
      <c r="AQ26" s="306"/>
      <c r="AR26" s="306"/>
      <c r="AS26" s="306"/>
      <c r="AT26" s="306"/>
      <c r="AU26" s="306"/>
      <c r="AV26" s="306"/>
      <c r="AW26" s="306"/>
      <c r="AX26" s="306"/>
      <c r="AY26" s="306"/>
      <c r="AZ26" s="306"/>
      <c r="BA26" s="306"/>
      <c r="BB26" s="306"/>
      <c r="BC26" s="306"/>
      <c r="BD26" s="306"/>
      <c r="BE26" s="306"/>
      <c r="BF26" s="306"/>
      <c r="BG26" s="306"/>
      <c r="BH26" s="306"/>
      <c r="BI26" s="306"/>
      <c r="BJ26" s="306"/>
      <c r="BK26" s="306"/>
      <c r="BL26" s="306"/>
      <c r="BM26" s="306"/>
      <c r="BN26" s="306"/>
      <c r="BO26" s="306"/>
      <c r="BP26" s="306"/>
      <c r="BQ26" s="306"/>
      <c r="BR26" s="306"/>
      <c r="BS26" s="306"/>
      <c r="BT26" s="306"/>
      <c r="BU26" s="306"/>
      <c r="BV26" s="306"/>
      <c r="BW26" s="306"/>
      <c r="BX26" s="306"/>
      <c r="BY26" s="306"/>
      <c r="BZ26" s="306"/>
      <c r="CA26" s="306"/>
      <c r="CB26" s="306"/>
      <c r="CC26" s="306"/>
      <c r="CD26" s="307"/>
    </row>
    <row r="27" spans="1:82" s="313" customFormat="1" ht="28.5" x14ac:dyDescent="0.25">
      <c r="A27" s="277" t="s">
        <v>195</v>
      </c>
      <c r="B27" s="278" t="s">
        <v>757</v>
      </c>
      <c r="C27" s="279" t="s">
        <v>758</v>
      </c>
      <c r="D27" s="280">
        <v>0.7</v>
      </c>
      <c r="E27" s="281" t="s">
        <v>654</v>
      </c>
      <c r="F27" s="281" t="s">
        <v>318</v>
      </c>
      <c r="G27" s="309" t="s">
        <v>775</v>
      </c>
      <c r="H27" s="282" t="s">
        <v>654</v>
      </c>
      <c r="I27" s="282" t="s">
        <v>654</v>
      </c>
      <c r="J27" s="282" t="s">
        <v>654</v>
      </c>
      <c r="K27" s="282" t="s">
        <v>654</v>
      </c>
      <c r="L27" s="282" t="s">
        <v>654</v>
      </c>
      <c r="M27" s="282" t="s">
        <v>654</v>
      </c>
      <c r="N27" s="283" t="s">
        <v>654</v>
      </c>
      <c r="O27" s="449"/>
      <c r="P27" s="310">
        <v>0</v>
      </c>
      <c r="Q27" s="311">
        <v>0</v>
      </c>
      <c r="R27" s="286" t="s">
        <v>318</v>
      </c>
      <c r="S27" s="312">
        <v>0</v>
      </c>
      <c r="T27" s="311">
        <v>0</v>
      </c>
      <c r="U27" s="286" t="s">
        <v>318</v>
      </c>
      <c r="V27" s="311">
        <v>0</v>
      </c>
      <c r="W27" s="311">
        <v>0</v>
      </c>
      <c r="X27" s="286" t="s">
        <v>318</v>
      </c>
      <c r="Y27" s="310">
        <v>0</v>
      </c>
      <c r="Z27" s="311">
        <v>0</v>
      </c>
      <c r="AA27" s="286" t="s">
        <v>318</v>
      </c>
      <c r="AB27" s="310">
        <v>0</v>
      </c>
      <c r="AC27" s="311">
        <v>0</v>
      </c>
      <c r="AD27" s="286" t="s">
        <v>318</v>
      </c>
      <c r="AE27" s="310">
        <v>0</v>
      </c>
      <c r="AF27" s="311">
        <v>0</v>
      </c>
      <c r="AG27" s="286" t="s">
        <v>318</v>
      </c>
      <c r="AH27" s="310">
        <v>0</v>
      </c>
      <c r="AI27" s="311">
        <v>0</v>
      </c>
      <c r="AJ27" s="288" t="s">
        <v>318</v>
      </c>
      <c r="AK27" s="289"/>
      <c r="AL27" s="290"/>
      <c r="AM27" s="290"/>
      <c r="AN27" s="290"/>
      <c r="AO27" s="290"/>
      <c r="AP27" s="290"/>
      <c r="AQ27" s="290"/>
      <c r="AR27" s="290"/>
      <c r="AS27" s="290"/>
      <c r="AT27" s="290"/>
      <c r="AU27" s="290"/>
      <c r="AV27" s="290"/>
      <c r="AW27" s="290"/>
      <c r="AX27" s="290"/>
      <c r="AY27" s="290"/>
      <c r="AZ27" s="290"/>
      <c r="BA27" s="290"/>
      <c r="BB27" s="290"/>
      <c r="BC27" s="290"/>
      <c r="BD27" s="290"/>
      <c r="BE27" s="290"/>
      <c r="BF27" s="290"/>
      <c r="BG27" s="290"/>
      <c r="BH27" s="290"/>
      <c r="BI27" s="290"/>
      <c r="BJ27" s="290"/>
      <c r="BK27" s="290"/>
      <c r="BL27" s="290"/>
      <c r="BM27" s="290"/>
      <c r="BN27" s="290"/>
      <c r="BO27" s="290"/>
      <c r="BP27" s="290"/>
      <c r="BQ27" s="290"/>
      <c r="BR27" s="290"/>
      <c r="BS27" s="290"/>
      <c r="BT27" s="290"/>
      <c r="BU27" s="290"/>
      <c r="BV27" s="290"/>
      <c r="BW27" s="290"/>
      <c r="BX27" s="290"/>
      <c r="BY27" s="290"/>
      <c r="BZ27" s="290"/>
      <c r="CA27" s="290"/>
      <c r="CB27" s="290"/>
      <c r="CC27" s="290"/>
      <c r="CD27" s="291"/>
    </row>
    <row r="28" spans="1:82" s="308" customFormat="1" x14ac:dyDescent="0.25">
      <c r="A28" s="292" t="s">
        <v>195</v>
      </c>
      <c r="B28" s="293" t="s">
        <v>196</v>
      </c>
      <c r="C28" s="294" t="s">
        <v>197</v>
      </c>
      <c r="D28" s="295">
        <v>0.3</v>
      </c>
      <c r="E28" s="296" t="s">
        <v>654</v>
      </c>
      <c r="F28" s="296" t="s">
        <v>318</v>
      </c>
      <c r="G28" s="297"/>
      <c r="H28" s="298" t="s">
        <v>654</v>
      </c>
      <c r="I28" s="298" t="s">
        <v>654</v>
      </c>
      <c r="J28" s="298" t="s">
        <v>654</v>
      </c>
      <c r="K28" s="298" t="s">
        <v>654</v>
      </c>
      <c r="L28" s="298" t="s">
        <v>654</v>
      </c>
      <c r="M28" s="298" t="s">
        <v>654</v>
      </c>
      <c r="N28" s="299" t="s">
        <v>654</v>
      </c>
      <c r="O28" s="449"/>
      <c r="P28" s="300">
        <v>8088</v>
      </c>
      <c r="Q28" s="301">
        <v>0</v>
      </c>
      <c r="R28" s="302" t="s">
        <v>654</v>
      </c>
      <c r="S28" s="303">
        <v>8088</v>
      </c>
      <c r="T28" s="301">
        <v>0</v>
      </c>
      <c r="U28" s="302" t="s">
        <v>654</v>
      </c>
      <c r="V28" s="301">
        <v>8088</v>
      </c>
      <c r="W28" s="301">
        <v>0</v>
      </c>
      <c r="X28" s="302" t="s">
        <v>654</v>
      </c>
      <c r="Y28" s="300">
        <v>8088</v>
      </c>
      <c r="Z28" s="301">
        <v>0</v>
      </c>
      <c r="AA28" s="302" t="s">
        <v>318</v>
      </c>
      <c r="AB28" s="300">
        <v>8088</v>
      </c>
      <c r="AC28" s="301">
        <v>0</v>
      </c>
      <c r="AD28" s="302" t="s">
        <v>654</v>
      </c>
      <c r="AE28" s="300">
        <v>8088</v>
      </c>
      <c r="AF28" s="301">
        <v>0</v>
      </c>
      <c r="AG28" s="302" t="s">
        <v>654</v>
      </c>
      <c r="AH28" s="300">
        <v>8088</v>
      </c>
      <c r="AI28" s="301">
        <v>0</v>
      </c>
      <c r="AJ28" s="304" t="s">
        <v>654</v>
      </c>
      <c r="AK28" s="305"/>
      <c r="AL28" s="306"/>
      <c r="AM28" s="306"/>
      <c r="AN28" s="306"/>
      <c r="AO28" s="306"/>
      <c r="AP28" s="306"/>
      <c r="AQ28" s="306"/>
      <c r="AR28" s="306"/>
      <c r="AS28" s="306"/>
      <c r="AT28" s="306"/>
      <c r="AU28" s="306"/>
      <c r="AV28" s="306"/>
      <c r="AW28" s="306"/>
      <c r="AX28" s="306"/>
      <c r="AY28" s="306"/>
      <c r="AZ28" s="306"/>
      <c r="BA28" s="306"/>
      <c r="BB28" s="306"/>
      <c r="BC28" s="306"/>
      <c r="BD28" s="306"/>
      <c r="BE28" s="306"/>
      <c r="BF28" s="306"/>
      <c r="BG28" s="306"/>
      <c r="BH28" s="306"/>
      <c r="BI28" s="306"/>
      <c r="BJ28" s="306"/>
      <c r="BK28" s="306"/>
      <c r="BL28" s="306"/>
      <c r="BM28" s="306"/>
      <c r="BN28" s="306"/>
      <c r="BO28" s="306"/>
      <c r="BP28" s="306"/>
      <c r="BQ28" s="306"/>
      <c r="BR28" s="306"/>
      <c r="BS28" s="306"/>
      <c r="BT28" s="306"/>
      <c r="BU28" s="306"/>
      <c r="BV28" s="306"/>
      <c r="BW28" s="306"/>
      <c r="BX28" s="306"/>
      <c r="BY28" s="306"/>
      <c r="BZ28" s="306"/>
      <c r="CA28" s="306"/>
      <c r="CB28" s="306"/>
      <c r="CC28" s="306"/>
      <c r="CD28" s="307"/>
    </row>
    <row r="29" spans="1:82" s="347" customFormat="1" x14ac:dyDescent="0.25">
      <c r="A29" s="331" t="s">
        <v>199</v>
      </c>
      <c r="B29" s="332" t="s">
        <v>200</v>
      </c>
      <c r="C29" s="333" t="s">
        <v>201</v>
      </c>
      <c r="D29" s="334">
        <v>1</v>
      </c>
      <c r="E29" s="335" t="s">
        <v>654</v>
      </c>
      <c r="F29" s="335" t="s">
        <v>654</v>
      </c>
      <c r="G29" s="336"/>
      <c r="H29" s="337" t="s">
        <v>654</v>
      </c>
      <c r="I29" s="337" t="s">
        <v>654</v>
      </c>
      <c r="J29" s="337" t="s">
        <v>654</v>
      </c>
      <c r="K29" s="337" t="s">
        <v>654</v>
      </c>
      <c r="L29" s="337" t="s">
        <v>654</v>
      </c>
      <c r="M29" s="337" t="s">
        <v>654</v>
      </c>
      <c r="N29" s="338" t="s">
        <v>654</v>
      </c>
      <c r="O29" s="449"/>
      <c r="P29" s="339">
        <v>27922</v>
      </c>
      <c r="Q29" s="340">
        <v>19037</v>
      </c>
      <c r="R29" s="341" t="s">
        <v>654</v>
      </c>
      <c r="S29" s="342">
        <v>27922</v>
      </c>
      <c r="T29" s="340">
        <v>19037</v>
      </c>
      <c r="U29" s="341" t="s">
        <v>654</v>
      </c>
      <c r="V29" s="340">
        <v>27922</v>
      </c>
      <c r="W29" s="340">
        <v>19037</v>
      </c>
      <c r="X29" s="341" t="s">
        <v>654</v>
      </c>
      <c r="Y29" s="339">
        <v>27922</v>
      </c>
      <c r="Z29" s="340">
        <v>19037</v>
      </c>
      <c r="AA29" s="341" t="s">
        <v>654</v>
      </c>
      <c r="AB29" s="339">
        <v>27922</v>
      </c>
      <c r="AC29" s="340">
        <v>19037</v>
      </c>
      <c r="AD29" s="341" t="s">
        <v>654</v>
      </c>
      <c r="AE29" s="339">
        <v>27922</v>
      </c>
      <c r="AF29" s="340">
        <v>19037</v>
      </c>
      <c r="AG29" s="341" t="s">
        <v>654</v>
      </c>
      <c r="AH29" s="339">
        <v>27922</v>
      </c>
      <c r="AI29" s="340">
        <v>19037</v>
      </c>
      <c r="AJ29" s="343" t="s">
        <v>654</v>
      </c>
      <c r="AK29" s="344"/>
      <c r="AL29" s="345"/>
      <c r="AM29" s="345"/>
      <c r="AN29" s="345"/>
      <c r="AO29" s="345"/>
      <c r="AP29" s="345"/>
      <c r="AQ29" s="345"/>
      <c r="AR29" s="345"/>
      <c r="AS29" s="345"/>
      <c r="AT29" s="345"/>
      <c r="AU29" s="345"/>
      <c r="AV29" s="345"/>
      <c r="AW29" s="345"/>
      <c r="AX29" s="345"/>
      <c r="AY29" s="345"/>
      <c r="AZ29" s="345"/>
      <c r="BA29" s="345"/>
      <c r="BB29" s="345"/>
      <c r="BC29" s="345"/>
      <c r="BD29" s="345"/>
      <c r="BE29" s="345"/>
      <c r="BF29" s="345"/>
      <c r="BG29" s="345"/>
      <c r="BH29" s="345"/>
      <c r="BI29" s="345"/>
      <c r="BJ29" s="345"/>
      <c r="BK29" s="345"/>
      <c r="BL29" s="345"/>
      <c r="BM29" s="345"/>
      <c r="BN29" s="345"/>
      <c r="BO29" s="345"/>
      <c r="BP29" s="345"/>
      <c r="BQ29" s="345"/>
      <c r="BR29" s="345"/>
      <c r="BS29" s="345"/>
      <c r="BT29" s="345"/>
      <c r="BU29" s="345"/>
      <c r="BV29" s="345"/>
      <c r="BW29" s="345"/>
      <c r="BX29" s="345"/>
      <c r="BY29" s="345"/>
      <c r="BZ29" s="345"/>
      <c r="CA29" s="345"/>
      <c r="CB29" s="345"/>
      <c r="CC29" s="345"/>
      <c r="CD29" s="346"/>
    </row>
    <row r="30" spans="1:82" s="313" customFormat="1" ht="28.5" x14ac:dyDescent="0.25">
      <c r="A30" s="277" t="s">
        <v>210</v>
      </c>
      <c r="B30" s="278" t="s">
        <v>211</v>
      </c>
      <c r="C30" s="279" t="s">
        <v>212</v>
      </c>
      <c r="D30" s="280">
        <v>0.6</v>
      </c>
      <c r="E30" s="281" t="s">
        <v>654</v>
      </c>
      <c r="F30" s="281" t="s">
        <v>654</v>
      </c>
      <c r="G30" s="309"/>
      <c r="H30" s="282" t="s">
        <v>654</v>
      </c>
      <c r="I30" s="282" t="s">
        <v>654</v>
      </c>
      <c r="J30" s="282" t="s">
        <v>654</v>
      </c>
      <c r="K30" s="282" t="s">
        <v>654</v>
      </c>
      <c r="L30" s="282" t="s">
        <v>654</v>
      </c>
      <c r="M30" s="282" t="s">
        <v>654</v>
      </c>
      <c r="N30" s="283" t="s">
        <v>654</v>
      </c>
      <c r="O30" s="449"/>
      <c r="P30" s="310">
        <v>31416</v>
      </c>
      <c r="Q30" s="311">
        <v>18514</v>
      </c>
      <c r="R30" s="286" t="s">
        <v>654</v>
      </c>
      <c r="S30" s="312">
        <v>31416</v>
      </c>
      <c r="T30" s="311">
        <v>18514</v>
      </c>
      <c r="U30" s="286" t="s">
        <v>654</v>
      </c>
      <c r="V30" s="311">
        <v>31416</v>
      </c>
      <c r="W30" s="311">
        <v>18514</v>
      </c>
      <c r="X30" s="286" t="s">
        <v>654</v>
      </c>
      <c r="Y30" s="310">
        <v>31416</v>
      </c>
      <c r="Z30" s="311">
        <v>18514</v>
      </c>
      <c r="AA30" s="286" t="s">
        <v>654</v>
      </c>
      <c r="AB30" s="310">
        <v>31416</v>
      </c>
      <c r="AC30" s="311">
        <v>18514</v>
      </c>
      <c r="AD30" s="286" t="s">
        <v>654</v>
      </c>
      <c r="AE30" s="310">
        <v>31416</v>
      </c>
      <c r="AF30" s="311">
        <v>18514</v>
      </c>
      <c r="AG30" s="286" t="s">
        <v>654</v>
      </c>
      <c r="AH30" s="310">
        <v>31416</v>
      </c>
      <c r="AI30" s="311">
        <v>18514</v>
      </c>
      <c r="AJ30" s="288" t="s">
        <v>654</v>
      </c>
      <c r="AK30" s="289"/>
      <c r="AL30" s="290"/>
      <c r="AM30" s="290"/>
      <c r="AN30" s="290"/>
      <c r="AO30" s="290"/>
      <c r="AP30" s="290"/>
      <c r="AQ30" s="290"/>
      <c r="AR30" s="290"/>
      <c r="AS30" s="290"/>
      <c r="AT30" s="290"/>
      <c r="AU30" s="290"/>
      <c r="AV30" s="290"/>
      <c r="AW30" s="290"/>
      <c r="AX30" s="290"/>
      <c r="AY30" s="290"/>
      <c r="AZ30" s="290"/>
      <c r="BA30" s="290"/>
      <c r="BB30" s="290"/>
      <c r="BC30" s="290"/>
      <c r="BD30" s="290"/>
      <c r="BE30" s="290"/>
      <c r="BF30" s="290"/>
      <c r="BG30" s="290"/>
      <c r="BH30" s="290"/>
      <c r="BI30" s="290"/>
      <c r="BJ30" s="290"/>
      <c r="BK30" s="290"/>
      <c r="BL30" s="290"/>
      <c r="BM30" s="290"/>
      <c r="BN30" s="290"/>
      <c r="BO30" s="290"/>
      <c r="BP30" s="290"/>
      <c r="BQ30" s="290"/>
      <c r="BR30" s="290"/>
      <c r="BS30" s="290"/>
      <c r="BT30" s="290"/>
      <c r="BU30" s="290"/>
      <c r="BV30" s="290"/>
      <c r="BW30" s="290"/>
      <c r="BX30" s="290"/>
      <c r="BY30" s="290"/>
      <c r="BZ30" s="290"/>
      <c r="CA30" s="290"/>
      <c r="CB30" s="290"/>
      <c r="CC30" s="290"/>
      <c r="CD30" s="291"/>
    </row>
    <row r="31" spans="1:82" s="308" customFormat="1" x14ac:dyDescent="0.25">
      <c r="A31" s="292" t="s">
        <v>210</v>
      </c>
      <c r="B31" s="293" t="s">
        <v>219</v>
      </c>
      <c r="C31" s="294" t="s">
        <v>220</v>
      </c>
      <c r="D31" s="295">
        <v>0.4</v>
      </c>
      <c r="E31" s="296" t="s">
        <v>654</v>
      </c>
      <c r="F31" s="296" t="s">
        <v>318</v>
      </c>
      <c r="G31" s="348"/>
      <c r="H31" s="298" t="s">
        <v>654</v>
      </c>
      <c r="I31" s="298" t="s">
        <v>654</v>
      </c>
      <c r="J31" s="298" t="s">
        <v>654</v>
      </c>
      <c r="K31" s="298" t="s">
        <v>654</v>
      </c>
      <c r="L31" s="298" t="s">
        <v>654</v>
      </c>
      <c r="M31" s="298" t="s">
        <v>654</v>
      </c>
      <c r="N31" s="299" t="s">
        <v>654</v>
      </c>
      <c r="O31" s="449"/>
      <c r="P31" s="300">
        <v>7320</v>
      </c>
      <c r="Q31" s="301">
        <v>7320</v>
      </c>
      <c r="R31" s="302" t="s">
        <v>654</v>
      </c>
      <c r="S31" s="303">
        <v>7320</v>
      </c>
      <c r="T31" s="301">
        <v>7320</v>
      </c>
      <c r="U31" s="302" t="s">
        <v>654</v>
      </c>
      <c r="V31" s="301">
        <v>7320</v>
      </c>
      <c r="W31" s="301">
        <v>7320</v>
      </c>
      <c r="X31" s="302" t="s">
        <v>654</v>
      </c>
      <c r="Y31" s="300">
        <v>7320</v>
      </c>
      <c r="Z31" s="301">
        <v>7320</v>
      </c>
      <c r="AA31" s="302" t="s">
        <v>654</v>
      </c>
      <c r="AB31" s="300">
        <v>7320</v>
      </c>
      <c r="AC31" s="301">
        <v>7320</v>
      </c>
      <c r="AD31" s="302" t="s">
        <v>654</v>
      </c>
      <c r="AE31" s="300">
        <v>7320</v>
      </c>
      <c r="AF31" s="301">
        <v>7320</v>
      </c>
      <c r="AG31" s="302" t="s">
        <v>654</v>
      </c>
      <c r="AH31" s="300">
        <v>7320</v>
      </c>
      <c r="AI31" s="301">
        <v>7320</v>
      </c>
      <c r="AJ31" s="304" t="s">
        <v>654</v>
      </c>
      <c r="AK31" s="305"/>
      <c r="AL31" s="306"/>
      <c r="AM31" s="306"/>
      <c r="AN31" s="306"/>
      <c r="AO31" s="306"/>
      <c r="AP31" s="306"/>
      <c r="AQ31" s="306"/>
      <c r="AR31" s="306"/>
      <c r="AS31" s="306"/>
      <c r="AT31" s="306"/>
      <c r="AU31" s="306"/>
      <c r="AV31" s="306"/>
      <c r="AW31" s="306"/>
      <c r="AX31" s="306"/>
      <c r="AY31" s="306"/>
      <c r="AZ31" s="306"/>
      <c r="BA31" s="306"/>
      <c r="BB31" s="306"/>
      <c r="BC31" s="306"/>
      <c r="BD31" s="306"/>
      <c r="BE31" s="306"/>
      <c r="BF31" s="306"/>
      <c r="BG31" s="306"/>
      <c r="BH31" s="306"/>
      <c r="BI31" s="306"/>
      <c r="BJ31" s="306"/>
      <c r="BK31" s="306"/>
      <c r="BL31" s="306"/>
      <c r="BM31" s="306"/>
      <c r="BN31" s="306"/>
      <c r="BO31" s="306"/>
      <c r="BP31" s="306"/>
      <c r="BQ31" s="306"/>
      <c r="BR31" s="306"/>
      <c r="BS31" s="306"/>
      <c r="BT31" s="306"/>
      <c r="BU31" s="306"/>
      <c r="BV31" s="306"/>
      <c r="BW31" s="306"/>
      <c r="BX31" s="306"/>
      <c r="BY31" s="306"/>
      <c r="BZ31" s="306"/>
      <c r="CA31" s="306"/>
      <c r="CB31" s="306"/>
      <c r="CC31" s="306"/>
      <c r="CD31" s="307"/>
    </row>
    <row r="32" spans="1:82" s="313" customFormat="1" x14ac:dyDescent="0.25">
      <c r="A32" s="277" t="s">
        <v>224</v>
      </c>
      <c r="B32" s="278" t="s">
        <v>225</v>
      </c>
      <c r="C32" s="279" t="s">
        <v>226</v>
      </c>
      <c r="D32" s="280">
        <v>0.51</v>
      </c>
      <c r="E32" s="281" t="s">
        <v>654</v>
      </c>
      <c r="F32" s="281" t="s">
        <v>318</v>
      </c>
      <c r="G32" s="309"/>
      <c r="H32" s="282" t="s">
        <v>654</v>
      </c>
      <c r="I32" s="282" t="s">
        <v>654</v>
      </c>
      <c r="J32" s="282" t="s">
        <v>654</v>
      </c>
      <c r="K32" s="282" t="s">
        <v>318</v>
      </c>
      <c r="L32" s="282" t="s">
        <v>654</v>
      </c>
      <c r="M32" s="282" t="s">
        <v>654</v>
      </c>
      <c r="N32" s="283" t="s">
        <v>654</v>
      </c>
      <c r="O32" s="449"/>
      <c r="P32" s="310">
        <v>18402</v>
      </c>
      <c r="Q32" s="311">
        <v>13604</v>
      </c>
      <c r="R32" s="286" t="s">
        <v>654</v>
      </c>
      <c r="S32" s="312">
        <v>18402</v>
      </c>
      <c r="T32" s="311">
        <v>13604</v>
      </c>
      <c r="U32" s="286" t="s">
        <v>654</v>
      </c>
      <c r="V32" s="311">
        <v>18402</v>
      </c>
      <c r="W32" s="311">
        <v>13604</v>
      </c>
      <c r="X32" s="286" t="s">
        <v>654</v>
      </c>
      <c r="Y32" s="310" t="s">
        <v>57</v>
      </c>
      <c r="Z32" s="311" t="s">
        <v>57</v>
      </c>
      <c r="AA32" s="286" t="s">
        <v>57</v>
      </c>
      <c r="AB32" s="310">
        <v>18402</v>
      </c>
      <c r="AC32" s="311">
        <v>13604</v>
      </c>
      <c r="AD32" s="286" t="s">
        <v>654</v>
      </c>
      <c r="AE32" s="310">
        <v>18402</v>
      </c>
      <c r="AF32" s="311">
        <v>13604</v>
      </c>
      <c r="AG32" s="286" t="s">
        <v>654</v>
      </c>
      <c r="AH32" s="310">
        <v>18402</v>
      </c>
      <c r="AI32" s="311">
        <v>13604</v>
      </c>
      <c r="AJ32" s="288" t="s">
        <v>654</v>
      </c>
      <c r="AK32" s="289"/>
      <c r="AL32" s="290"/>
      <c r="AM32" s="290"/>
      <c r="AN32" s="290"/>
      <c r="AO32" s="290"/>
      <c r="AP32" s="290"/>
      <c r="AQ32" s="290"/>
      <c r="AR32" s="290"/>
      <c r="AS32" s="290"/>
      <c r="AT32" s="290"/>
      <c r="AU32" s="290"/>
      <c r="AV32" s="290"/>
      <c r="AW32" s="290"/>
      <c r="AX32" s="290"/>
      <c r="AY32" s="290"/>
      <c r="AZ32" s="290"/>
      <c r="BA32" s="290"/>
      <c r="BB32" s="290"/>
      <c r="BC32" s="290"/>
      <c r="BD32" s="290"/>
      <c r="BE32" s="290"/>
      <c r="BF32" s="290"/>
      <c r="BG32" s="290"/>
      <c r="BH32" s="290"/>
      <c r="BI32" s="290"/>
      <c r="BJ32" s="290"/>
      <c r="BK32" s="290"/>
      <c r="BL32" s="290"/>
      <c r="BM32" s="290"/>
      <c r="BN32" s="290"/>
      <c r="BO32" s="290"/>
      <c r="BP32" s="290"/>
      <c r="BQ32" s="290"/>
      <c r="BR32" s="290"/>
      <c r="BS32" s="290"/>
      <c r="BT32" s="290"/>
      <c r="BU32" s="290"/>
      <c r="BV32" s="290"/>
      <c r="BW32" s="290"/>
      <c r="BX32" s="290"/>
      <c r="BY32" s="290"/>
      <c r="BZ32" s="290"/>
      <c r="CA32" s="290"/>
      <c r="CB32" s="290"/>
      <c r="CC32" s="290"/>
      <c r="CD32" s="291"/>
    </row>
    <row r="33" spans="1:82" s="308" customFormat="1" x14ac:dyDescent="0.25">
      <c r="A33" s="292" t="s">
        <v>224</v>
      </c>
      <c r="B33" s="293" t="s">
        <v>759</v>
      </c>
      <c r="C33" s="294" t="s">
        <v>760</v>
      </c>
      <c r="D33" s="295">
        <v>0.49</v>
      </c>
      <c r="E33" s="296" t="s">
        <v>654</v>
      </c>
      <c r="F33" s="296" t="s">
        <v>654</v>
      </c>
      <c r="G33" s="297"/>
      <c r="H33" s="298" t="s">
        <v>654</v>
      </c>
      <c r="I33" s="298" t="s">
        <v>654</v>
      </c>
      <c r="J33" s="298" t="s">
        <v>654</v>
      </c>
      <c r="K33" s="298" t="s">
        <v>318</v>
      </c>
      <c r="L33" s="298" t="s">
        <v>654</v>
      </c>
      <c r="M33" s="298" t="s">
        <v>654</v>
      </c>
      <c r="N33" s="299" t="s">
        <v>654</v>
      </c>
      <c r="O33" s="449"/>
      <c r="P33" s="300">
        <v>0</v>
      </c>
      <c r="Q33" s="301">
        <v>0</v>
      </c>
      <c r="R33" s="302" t="s">
        <v>318</v>
      </c>
      <c r="S33" s="303">
        <v>0</v>
      </c>
      <c r="T33" s="301">
        <v>0</v>
      </c>
      <c r="U33" s="302" t="s">
        <v>318</v>
      </c>
      <c r="V33" s="301">
        <v>0</v>
      </c>
      <c r="W33" s="301">
        <v>0</v>
      </c>
      <c r="X33" s="302" t="s">
        <v>318</v>
      </c>
      <c r="Y33" s="300" t="s">
        <v>57</v>
      </c>
      <c r="Z33" s="301" t="s">
        <v>57</v>
      </c>
      <c r="AA33" s="302" t="s">
        <v>57</v>
      </c>
      <c r="AB33" s="300">
        <v>0</v>
      </c>
      <c r="AC33" s="301">
        <v>0</v>
      </c>
      <c r="AD33" s="302" t="s">
        <v>318</v>
      </c>
      <c r="AE33" s="300">
        <v>0</v>
      </c>
      <c r="AF33" s="301">
        <v>0</v>
      </c>
      <c r="AG33" s="302" t="s">
        <v>318</v>
      </c>
      <c r="AH33" s="300">
        <v>0</v>
      </c>
      <c r="AI33" s="301">
        <v>0</v>
      </c>
      <c r="AJ33" s="304" t="s">
        <v>318</v>
      </c>
      <c r="AK33" s="305"/>
      <c r="AL33" s="306"/>
      <c r="AM33" s="306"/>
      <c r="AN33" s="306"/>
      <c r="AO33" s="306"/>
      <c r="AP33" s="306"/>
      <c r="AQ33" s="306"/>
      <c r="AR33" s="306"/>
      <c r="AS33" s="306"/>
      <c r="AT33" s="306"/>
      <c r="AU33" s="306"/>
      <c r="AV33" s="306"/>
      <c r="AW33" s="306"/>
      <c r="AX33" s="306"/>
      <c r="AY33" s="306"/>
      <c r="AZ33" s="306"/>
      <c r="BA33" s="306"/>
      <c r="BB33" s="306"/>
      <c r="BC33" s="306"/>
      <c r="BD33" s="306"/>
      <c r="BE33" s="306"/>
      <c r="BF33" s="306"/>
      <c r="BG33" s="306"/>
      <c r="BH33" s="306"/>
      <c r="BI33" s="306"/>
      <c r="BJ33" s="306"/>
      <c r="BK33" s="306"/>
      <c r="BL33" s="306"/>
      <c r="BM33" s="306"/>
      <c r="BN33" s="306"/>
      <c r="BO33" s="306"/>
      <c r="BP33" s="306"/>
      <c r="BQ33" s="306"/>
      <c r="BR33" s="306"/>
      <c r="BS33" s="306"/>
      <c r="BT33" s="306"/>
      <c r="BU33" s="306"/>
      <c r="BV33" s="306"/>
      <c r="BW33" s="306"/>
      <c r="BX33" s="306"/>
      <c r="BY33" s="306"/>
      <c r="BZ33" s="306"/>
      <c r="CA33" s="306"/>
      <c r="CB33" s="306"/>
      <c r="CC33" s="306"/>
      <c r="CD33" s="307"/>
    </row>
    <row r="34" spans="1:82" s="313" customFormat="1" x14ac:dyDescent="0.25">
      <c r="A34" s="277" t="s">
        <v>232</v>
      </c>
      <c r="B34" s="278" t="s">
        <v>233</v>
      </c>
      <c r="C34" s="279" t="s">
        <v>234</v>
      </c>
      <c r="D34" s="280">
        <v>0.51</v>
      </c>
      <c r="E34" s="281" t="s">
        <v>654</v>
      </c>
      <c r="F34" s="281" t="s">
        <v>654</v>
      </c>
      <c r="G34" s="309"/>
      <c r="H34" s="282" t="s">
        <v>654</v>
      </c>
      <c r="I34" s="282" t="s">
        <v>654</v>
      </c>
      <c r="J34" s="282" t="s">
        <v>654</v>
      </c>
      <c r="K34" s="282" t="s">
        <v>654</v>
      </c>
      <c r="L34" s="282" t="s">
        <v>654</v>
      </c>
      <c r="M34" s="282" t="s">
        <v>654</v>
      </c>
      <c r="N34" s="283" t="s">
        <v>654</v>
      </c>
      <c r="O34" s="449"/>
      <c r="P34" s="310">
        <v>23545</v>
      </c>
      <c r="Q34" s="311">
        <v>23545</v>
      </c>
      <c r="R34" s="286" t="s">
        <v>654</v>
      </c>
      <c r="S34" s="312">
        <v>23545</v>
      </c>
      <c r="T34" s="311">
        <v>23545</v>
      </c>
      <c r="U34" s="286" t="s">
        <v>654</v>
      </c>
      <c r="V34" s="311">
        <v>23545</v>
      </c>
      <c r="W34" s="311">
        <v>23545</v>
      </c>
      <c r="X34" s="286" t="s">
        <v>654</v>
      </c>
      <c r="Y34" s="310">
        <v>23545</v>
      </c>
      <c r="Z34" s="311">
        <v>23545</v>
      </c>
      <c r="AA34" s="286" t="s">
        <v>654</v>
      </c>
      <c r="AB34" s="310">
        <v>23545</v>
      </c>
      <c r="AC34" s="311">
        <v>23545</v>
      </c>
      <c r="AD34" s="286" t="s">
        <v>654</v>
      </c>
      <c r="AE34" s="310">
        <v>23545</v>
      </c>
      <c r="AF34" s="311">
        <v>23545</v>
      </c>
      <c r="AG34" s="286" t="s">
        <v>654</v>
      </c>
      <c r="AH34" s="310">
        <v>23545</v>
      </c>
      <c r="AI34" s="311">
        <v>23545</v>
      </c>
      <c r="AJ34" s="288" t="s">
        <v>654</v>
      </c>
      <c r="AK34" s="289"/>
      <c r="AL34" s="290"/>
      <c r="AM34" s="290"/>
      <c r="AN34" s="290"/>
      <c r="AO34" s="290"/>
      <c r="AP34" s="290"/>
      <c r="AQ34" s="290"/>
      <c r="AR34" s="290"/>
      <c r="AS34" s="290"/>
      <c r="AT34" s="290"/>
      <c r="AU34" s="290"/>
      <c r="AV34" s="290"/>
      <c r="AW34" s="290"/>
      <c r="AX34" s="290"/>
      <c r="AY34" s="290"/>
      <c r="AZ34" s="290"/>
      <c r="BA34" s="290"/>
      <c r="BB34" s="290"/>
      <c r="BC34" s="290"/>
      <c r="BD34" s="290"/>
      <c r="BE34" s="290"/>
      <c r="BF34" s="290"/>
      <c r="BG34" s="290"/>
      <c r="BH34" s="290"/>
      <c r="BI34" s="290"/>
      <c r="BJ34" s="290"/>
      <c r="BK34" s="290"/>
      <c r="BL34" s="290"/>
      <c r="BM34" s="290"/>
      <c r="BN34" s="290"/>
      <c r="BO34" s="290"/>
      <c r="BP34" s="290"/>
      <c r="BQ34" s="290"/>
      <c r="BR34" s="290"/>
      <c r="BS34" s="290"/>
      <c r="BT34" s="290"/>
      <c r="BU34" s="290"/>
      <c r="BV34" s="290"/>
      <c r="BW34" s="290"/>
      <c r="BX34" s="290"/>
      <c r="BY34" s="290"/>
      <c r="BZ34" s="290"/>
      <c r="CA34" s="290"/>
      <c r="CB34" s="290"/>
      <c r="CC34" s="290"/>
      <c r="CD34" s="291"/>
    </row>
    <row r="35" spans="1:82" s="308" customFormat="1" x14ac:dyDescent="0.25">
      <c r="A35" s="292" t="s">
        <v>232</v>
      </c>
      <c r="B35" s="293" t="s">
        <v>240</v>
      </c>
      <c r="C35" s="294" t="s">
        <v>241</v>
      </c>
      <c r="D35" s="295">
        <v>0.49</v>
      </c>
      <c r="E35" s="296" t="s">
        <v>654</v>
      </c>
      <c r="F35" s="296" t="s">
        <v>654</v>
      </c>
      <c r="G35" s="297"/>
      <c r="H35" s="298" t="s">
        <v>654</v>
      </c>
      <c r="I35" s="298" t="s">
        <v>654</v>
      </c>
      <c r="J35" s="298" t="s">
        <v>654</v>
      </c>
      <c r="K35" s="298" t="s">
        <v>654</v>
      </c>
      <c r="L35" s="298" t="s">
        <v>654</v>
      </c>
      <c r="M35" s="298" t="s">
        <v>654</v>
      </c>
      <c r="N35" s="299" t="s">
        <v>654</v>
      </c>
      <c r="O35" s="449"/>
      <c r="P35" s="300">
        <v>18522</v>
      </c>
      <c r="Q35" s="301">
        <v>7278</v>
      </c>
      <c r="R35" s="302" t="s">
        <v>654</v>
      </c>
      <c r="S35" s="303">
        <v>18522</v>
      </c>
      <c r="T35" s="301">
        <v>7278</v>
      </c>
      <c r="U35" s="302" t="s">
        <v>654</v>
      </c>
      <c r="V35" s="301">
        <v>18522</v>
      </c>
      <c r="W35" s="301">
        <v>7278</v>
      </c>
      <c r="X35" s="302" t="s">
        <v>654</v>
      </c>
      <c r="Y35" s="300">
        <v>18522</v>
      </c>
      <c r="Z35" s="301">
        <v>7278</v>
      </c>
      <c r="AA35" s="302" t="s">
        <v>654</v>
      </c>
      <c r="AB35" s="300">
        <v>18522</v>
      </c>
      <c r="AC35" s="301">
        <v>7278</v>
      </c>
      <c r="AD35" s="302" t="s">
        <v>654</v>
      </c>
      <c r="AE35" s="300">
        <v>18522</v>
      </c>
      <c r="AF35" s="301">
        <v>7278</v>
      </c>
      <c r="AG35" s="302" t="s">
        <v>654</v>
      </c>
      <c r="AH35" s="300">
        <v>18522</v>
      </c>
      <c r="AI35" s="301">
        <v>7278</v>
      </c>
      <c r="AJ35" s="304" t="s">
        <v>654</v>
      </c>
      <c r="AK35" s="305"/>
      <c r="AL35" s="306"/>
      <c r="AM35" s="306"/>
      <c r="AN35" s="306"/>
      <c r="AO35" s="306"/>
      <c r="AP35" s="306"/>
      <c r="AQ35" s="306"/>
      <c r="AR35" s="306"/>
      <c r="AS35" s="306"/>
      <c r="AT35" s="306"/>
      <c r="AU35" s="306"/>
      <c r="AV35" s="306"/>
      <c r="AW35" s="306"/>
      <c r="AX35" s="306"/>
      <c r="AY35" s="306"/>
      <c r="AZ35" s="306"/>
      <c r="BA35" s="306"/>
      <c r="BB35" s="306"/>
      <c r="BC35" s="306"/>
      <c r="BD35" s="306"/>
      <c r="BE35" s="306"/>
      <c r="BF35" s="306"/>
      <c r="BG35" s="306"/>
      <c r="BH35" s="306"/>
      <c r="BI35" s="306"/>
      <c r="BJ35" s="306"/>
      <c r="BK35" s="306"/>
      <c r="BL35" s="306"/>
      <c r="BM35" s="306"/>
      <c r="BN35" s="306"/>
      <c r="BO35" s="306"/>
      <c r="BP35" s="306"/>
      <c r="BQ35" s="306"/>
      <c r="BR35" s="306"/>
      <c r="BS35" s="306"/>
      <c r="BT35" s="306"/>
      <c r="BU35" s="306"/>
      <c r="BV35" s="306"/>
      <c r="BW35" s="306"/>
      <c r="BX35" s="306"/>
      <c r="BY35" s="306"/>
      <c r="BZ35" s="306"/>
      <c r="CA35" s="306"/>
      <c r="CB35" s="306"/>
      <c r="CC35" s="306"/>
      <c r="CD35" s="307"/>
    </row>
    <row r="36" spans="1:82" s="313" customFormat="1" x14ac:dyDescent="0.25">
      <c r="A36" s="277" t="s">
        <v>246</v>
      </c>
      <c r="B36" s="278" t="s">
        <v>247</v>
      </c>
      <c r="C36" s="279" t="s">
        <v>248</v>
      </c>
      <c r="D36" s="280">
        <v>0.51</v>
      </c>
      <c r="E36" s="281" t="s">
        <v>654</v>
      </c>
      <c r="F36" s="281" t="s">
        <v>318</v>
      </c>
      <c r="G36" s="309"/>
      <c r="H36" s="282" t="s">
        <v>654</v>
      </c>
      <c r="I36" s="282" t="s">
        <v>654</v>
      </c>
      <c r="J36" s="282" t="s">
        <v>318</v>
      </c>
      <c r="K36" s="282" t="s">
        <v>318</v>
      </c>
      <c r="L36" s="282" t="s">
        <v>318</v>
      </c>
      <c r="M36" s="282" t="s">
        <v>318</v>
      </c>
      <c r="N36" s="283" t="s">
        <v>318</v>
      </c>
      <c r="O36" s="449"/>
      <c r="P36" s="310">
        <v>9378</v>
      </c>
      <c r="Q36" s="311">
        <v>5321</v>
      </c>
      <c r="R36" s="286" t="s">
        <v>654</v>
      </c>
      <c r="S36" s="312">
        <v>9378</v>
      </c>
      <c r="T36" s="311">
        <v>5321</v>
      </c>
      <c r="U36" s="286" t="s">
        <v>654</v>
      </c>
      <c r="V36" s="311" t="s">
        <v>57</v>
      </c>
      <c r="W36" s="311" t="s">
        <v>57</v>
      </c>
      <c r="X36" s="286" t="s">
        <v>57</v>
      </c>
      <c r="Y36" s="310" t="s">
        <v>57</v>
      </c>
      <c r="Z36" s="311" t="s">
        <v>57</v>
      </c>
      <c r="AA36" s="286" t="s">
        <v>57</v>
      </c>
      <c r="AB36" s="310" t="s">
        <v>57</v>
      </c>
      <c r="AC36" s="311" t="s">
        <v>57</v>
      </c>
      <c r="AD36" s="286" t="s">
        <v>57</v>
      </c>
      <c r="AE36" s="310" t="s">
        <v>57</v>
      </c>
      <c r="AF36" s="311" t="s">
        <v>57</v>
      </c>
      <c r="AG36" s="286" t="s">
        <v>57</v>
      </c>
      <c r="AH36" s="310" t="s">
        <v>57</v>
      </c>
      <c r="AI36" s="311" t="s">
        <v>57</v>
      </c>
      <c r="AJ36" s="288" t="s">
        <v>57</v>
      </c>
      <c r="AK36" s="289"/>
      <c r="AL36" s="290"/>
      <c r="AM36" s="290"/>
      <c r="AN36" s="290"/>
      <c r="AO36" s="290"/>
      <c r="AP36" s="290"/>
      <c r="AQ36" s="290"/>
      <c r="AR36" s="290"/>
      <c r="AS36" s="290"/>
      <c r="AT36" s="290"/>
      <c r="AU36" s="290"/>
      <c r="AV36" s="290"/>
      <c r="AW36" s="290"/>
      <c r="AX36" s="290"/>
      <c r="AY36" s="290"/>
      <c r="AZ36" s="290"/>
      <c r="BA36" s="290"/>
      <c r="BB36" s="290"/>
      <c r="BC36" s="290"/>
      <c r="BD36" s="290"/>
      <c r="BE36" s="290"/>
      <c r="BF36" s="290"/>
      <c r="BG36" s="290"/>
      <c r="BH36" s="290"/>
      <c r="BI36" s="290"/>
      <c r="BJ36" s="290"/>
      <c r="BK36" s="290"/>
      <c r="BL36" s="290"/>
      <c r="BM36" s="290"/>
      <c r="BN36" s="290"/>
      <c r="BO36" s="290"/>
      <c r="BP36" s="290"/>
      <c r="BQ36" s="290"/>
      <c r="BR36" s="290"/>
      <c r="BS36" s="290"/>
      <c r="BT36" s="290"/>
      <c r="BU36" s="290"/>
      <c r="BV36" s="290"/>
      <c r="BW36" s="290"/>
      <c r="BX36" s="290"/>
      <c r="BY36" s="290"/>
      <c r="BZ36" s="290"/>
      <c r="CA36" s="290"/>
      <c r="CB36" s="290"/>
      <c r="CC36" s="290"/>
      <c r="CD36" s="291"/>
    </row>
    <row r="37" spans="1:82" s="204" customFormat="1" x14ac:dyDescent="0.25">
      <c r="A37" s="315" t="s">
        <v>246</v>
      </c>
      <c r="B37" s="316" t="s">
        <v>255</v>
      </c>
      <c r="C37" s="317" t="s">
        <v>256</v>
      </c>
      <c r="D37" s="318">
        <v>0.25</v>
      </c>
      <c r="E37" s="319" t="s">
        <v>654</v>
      </c>
      <c r="F37" s="319" t="s">
        <v>318</v>
      </c>
      <c r="G37" s="320" t="s">
        <v>775</v>
      </c>
      <c r="H37" s="321" t="s">
        <v>654</v>
      </c>
      <c r="I37" s="321" t="s">
        <v>654</v>
      </c>
      <c r="J37" s="321" t="s">
        <v>318</v>
      </c>
      <c r="K37" s="321" t="s">
        <v>318</v>
      </c>
      <c r="L37" s="321" t="s">
        <v>318</v>
      </c>
      <c r="M37" s="321" t="s">
        <v>318</v>
      </c>
      <c r="N37" s="322" t="s">
        <v>318</v>
      </c>
      <c r="O37" s="449"/>
      <c r="P37" s="323">
        <v>6066</v>
      </c>
      <c r="Q37" s="324">
        <v>4340</v>
      </c>
      <c r="R37" s="325" t="s">
        <v>654</v>
      </c>
      <c r="S37" s="326">
        <v>6066</v>
      </c>
      <c r="T37" s="324">
        <v>4340</v>
      </c>
      <c r="U37" s="325" t="s">
        <v>654</v>
      </c>
      <c r="V37" s="324" t="s">
        <v>57</v>
      </c>
      <c r="W37" s="324" t="s">
        <v>57</v>
      </c>
      <c r="X37" s="325" t="s">
        <v>57</v>
      </c>
      <c r="Y37" s="323" t="s">
        <v>57</v>
      </c>
      <c r="Z37" s="324" t="s">
        <v>57</v>
      </c>
      <c r="AA37" s="325" t="s">
        <v>57</v>
      </c>
      <c r="AB37" s="323" t="s">
        <v>57</v>
      </c>
      <c r="AC37" s="324" t="s">
        <v>57</v>
      </c>
      <c r="AD37" s="325" t="s">
        <v>57</v>
      </c>
      <c r="AE37" s="323" t="s">
        <v>57</v>
      </c>
      <c r="AF37" s="324" t="s">
        <v>57</v>
      </c>
      <c r="AG37" s="325" t="s">
        <v>57</v>
      </c>
      <c r="AH37" s="323" t="s">
        <v>57</v>
      </c>
      <c r="AI37" s="324" t="s">
        <v>57</v>
      </c>
      <c r="AJ37" s="327" t="s">
        <v>57</v>
      </c>
      <c r="AK37" s="328"/>
      <c r="AL37" s="329"/>
      <c r="AM37" s="329"/>
      <c r="AN37" s="329"/>
      <c r="AO37" s="329"/>
      <c r="AP37" s="329"/>
      <c r="AQ37" s="329"/>
      <c r="AR37" s="329"/>
      <c r="AS37" s="329"/>
      <c r="AT37" s="329"/>
      <c r="AU37" s="329"/>
      <c r="AV37" s="329"/>
      <c r="AW37" s="329"/>
      <c r="AX37" s="329"/>
      <c r="AY37" s="329"/>
      <c r="AZ37" s="329"/>
      <c r="BA37" s="329"/>
      <c r="BB37" s="329"/>
      <c r="BC37" s="329"/>
      <c r="BD37" s="329"/>
      <c r="BE37" s="329"/>
      <c r="BF37" s="329"/>
      <c r="BG37" s="329"/>
      <c r="BH37" s="329"/>
      <c r="BI37" s="329"/>
      <c r="BJ37" s="329"/>
      <c r="BK37" s="329"/>
      <c r="BL37" s="329"/>
      <c r="BM37" s="329"/>
      <c r="BN37" s="329"/>
      <c r="BO37" s="329"/>
      <c r="BP37" s="329"/>
      <c r="BQ37" s="329"/>
      <c r="BR37" s="329"/>
      <c r="BS37" s="329"/>
      <c r="BT37" s="329"/>
      <c r="BU37" s="329"/>
      <c r="BV37" s="329"/>
      <c r="BW37" s="329"/>
      <c r="BX37" s="329"/>
      <c r="BY37" s="329"/>
      <c r="BZ37" s="329"/>
      <c r="CA37" s="329"/>
      <c r="CB37" s="329"/>
      <c r="CC37" s="329"/>
      <c r="CD37" s="330"/>
    </row>
    <row r="38" spans="1:82" s="308" customFormat="1" x14ac:dyDescent="0.25">
      <c r="A38" s="292" t="s">
        <v>246</v>
      </c>
      <c r="B38" s="293" t="s">
        <v>251</v>
      </c>
      <c r="C38" s="294" t="s">
        <v>252</v>
      </c>
      <c r="D38" s="295">
        <v>0.24</v>
      </c>
      <c r="E38" s="296" t="s">
        <v>654</v>
      </c>
      <c r="F38" s="296" t="s">
        <v>318</v>
      </c>
      <c r="G38" s="297"/>
      <c r="H38" s="298" t="s">
        <v>654</v>
      </c>
      <c r="I38" s="298" t="s">
        <v>654</v>
      </c>
      <c r="J38" s="298" t="s">
        <v>318</v>
      </c>
      <c r="K38" s="298" t="s">
        <v>318</v>
      </c>
      <c r="L38" s="298" t="s">
        <v>318</v>
      </c>
      <c r="M38" s="298" t="s">
        <v>318</v>
      </c>
      <c r="N38" s="299" t="s">
        <v>318</v>
      </c>
      <c r="O38" s="449"/>
      <c r="P38" s="300">
        <v>29087</v>
      </c>
      <c r="Q38" s="301">
        <v>29087</v>
      </c>
      <c r="R38" s="302" t="s">
        <v>654</v>
      </c>
      <c r="S38" s="303">
        <v>29087</v>
      </c>
      <c r="T38" s="301">
        <v>29087</v>
      </c>
      <c r="U38" s="302" t="s">
        <v>654</v>
      </c>
      <c r="V38" s="301" t="s">
        <v>57</v>
      </c>
      <c r="W38" s="301" t="s">
        <v>57</v>
      </c>
      <c r="X38" s="302" t="s">
        <v>57</v>
      </c>
      <c r="Y38" s="300" t="s">
        <v>57</v>
      </c>
      <c r="Z38" s="301" t="s">
        <v>57</v>
      </c>
      <c r="AA38" s="302" t="s">
        <v>57</v>
      </c>
      <c r="AB38" s="300" t="s">
        <v>57</v>
      </c>
      <c r="AC38" s="301" t="s">
        <v>57</v>
      </c>
      <c r="AD38" s="302" t="s">
        <v>57</v>
      </c>
      <c r="AE38" s="300" t="s">
        <v>57</v>
      </c>
      <c r="AF38" s="301" t="s">
        <v>57</v>
      </c>
      <c r="AG38" s="302" t="s">
        <v>57</v>
      </c>
      <c r="AH38" s="300" t="s">
        <v>57</v>
      </c>
      <c r="AI38" s="301" t="s">
        <v>57</v>
      </c>
      <c r="AJ38" s="304" t="s">
        <v>57</v>
      </c>
      <c r="AK38" s="305"/>
      <c r="AL38" s="306"/>
      <c r="AM38" s="306"/>
      <c r="AN38" s="306"/>
      <c r="AO38" s="306"/>
      <c r="AP38" s="306"/>
      <c r="AQ38" s="306"/>
      <c r="AR38" s="306"/>
      <c r="AS38" s="306"/>
      <c r="AT38" s="306"/>
      <c r="AU38" s="306"/>
      <c r="AV38" s="306"/>
      <c r="AW38" s="306"/>
      <c r="AX38" s="306"/>
      <c r="AY38" s="306"/>
      <c r="AZ38" s="306"/>
      <c r="BA38" s="306"/>
      <c r="BB38" s="306"/>
      <c r="BC38" s="306"/>
      <c r="BD38" s="306"/>
      <c r="BE38" s="306"/>
      <c r="BF38" s="306"/>
      <c r="BG38" s="306"/>
      <c r="BH38" s="306"/>
      <c r="BI38" s="306"/>
      <c r="BJ38" s="306"/>
      <c r="BK38" s="306"/>
      <c r="BL38" s="306"/>
      <c r="BM38" s="306"/>
      <c r="BN38" s="306"/>
      <c r="BO38" s="306"/>
      <c r="BP38" s="306"/>
      <c r="BQ38" s="306"/>
      <c r="BR38" s="306"/>
      <c r="BS38" s="306"/>
      <c r="BT38" s="306"/>
      <c r="BU38" s="306"/>
      <c r="BV38" s="306"/>
      <c r="BW38" s="306"/>
      <c r="BX38" s="306"/>
      <c r="BY38" s="306"/>
      <c r="BZ38" s="306"/>
      <c r="CA38" s="306"/>
      <c r="CB38" s="306"/>
      <c r="CC38" s="306"/>
      <c r="CD38" s="307"/>
    </row>
    <row r="39" spans="1:82" s="313" customFormat="1" x14ac:dyDescent="0.25">
      <c r="A39" s="277" t="s">
        <v>263</v>
      </c>
      <c r="B39" s="278" t="s">
        <v>264</v>
      </c>
      <c r="C39" s="279" t="s">
        <v>248</v>
      </c>
      <c r="D39" s="280">
        <v>0.51</v>
      </c>
      <c r="E39" s="281" t="s">
        <v>654</v>
      </c>
      <c r="F39" s="281" t="s">
        <v>318</v>
      </c>
      <c r="G39" s="309"/>
      <c r="H39" s="282" t="s">
        <v>318</v>
      </c>
      <c r="I39" s="282" t="s">
        <v>318</v>
      </c>
      <c r="J39" s="282" t="s">
        <v>318</v>
      </c>
      <c r="K39" s="282" t="s">
        <v>318</v>
      </c>
      <c r="L39" s="282" t="s">
        <v>318</v>
      </c>
      <c r="M39" s="282" t="s">
        <v>318</v>
      </c>
      <c r="N39" s="283" t="s">
        <v>654</v>
      </c>
      <c r="O39" s="449"/>
      <c r="P39" s="310" t="s">
        <v>57</v>
      </c>
      <c r="Q39" s="311" t="s">
        <v>57</v>
      </c>
      <c r="R39" s="286" t="s">
        <v>57</v>
      </c>
      <c r="S39" s="312" t="s">
        <v>57</v>
      </c>
      <c r="T39" s="311" t="s">
        <v>57</v>
      </c>
      <c r="U39" s="286" t="s">
        <v>57</v>
      </c>
      <c r="V39" s="311" t="s">
        <v>57</v>
      </c>
      <c r="W39" s="311" t="s">
        <v>57</v>
      </c>
      <c r="X39" s="286" t="s">
        <v>57</v>
      </c>
      <c r="Y39" s="310" t="s">
        <v>57</v>
      </c>
      <c r="Z39" s="311" t="s">
        <v>57</v>
      </c>
      <c r="AA39" s="286" t="s">
        <v>57</v>
      </c>
      <c r="AB39" s="310" t="s">
        <v>57</v>
      </c>
      <c r="AC39" s="311" t="s">
        <v>57</v>
      </c>
      <c r="AD39" s="286" t="s">
        <v>57</v>
      </c>
      <c r="AE39" s="310" t="s">
        <v>57</v>
      </c>
      <c r="AF39" s="311" t="s">
        <v>57</v>
      </c>
      <c r="AG39" s="286" t="s">
        <v>57</v>
      </c>
      <c r="AH39" s="310">
        <v>9378</v>
      </c>
      <c r="AI39" s="311">
        <v>5321</v>
      </c>
      <c r="AJ39" s="288" t="s">
        <v>654</v>
      </c>
      <c r="AK39" s="289"/>
      <c r="AL39" s="290"/>
      <c r="AM39" s="290"/>
      <c r="AN39" s="290"/>
      <c r="AO39" s="290"/>
      <c r="AP39" s="290"/>
      <c r="AQ39" s="290"/>
      <c r="AR39" s="290"/>
      <c r="AS39" s="290"/>
      <c r="AT39" s="290"/>
      <c r="AU39" s="290"/>
      <c r="AV39" s="290"/>
      <c r="AW39" s="290"/>
      <c r="AX39" s="290"/>
      <c r="AY39" s="290"/>
      <c r="AZ39" s="290"/>
      <c r="BA39" s="290"/>
      <c r="BB39" s="290"/>
      <c r="BC39" s="290"/>
      <c r="BD39" s="290"/>
      <c r="BE39" s="290"/>
      <c r="BF39" s="290"/>
      <c r="BG39" s="290"/>
      <c r="BH39" s="290"/>
      <c r="BI39" s="290"/>
      <c r="BJ39" s="290"/>
      <c r="BK39" s="290"/>
      <c r="BL39" s="290"/>
      <c r="BM39" s="290"/>
      <c r="BN39" s="290"/>
      <c r="BO39" s="290"/>
      <c r="BP39" s="290"/>
      <c r="BQ39" s="290"/>
      <c r="BR39" s="290"/>
      <c r="BS39" s="290"/>
      <c r="BT39" s="290"/>
      <c r="BU39" s="290"/>
      <c r="BV39" s="290"/>
      <c r="BW39" s="290"/>
      <c r="BX39" s="290"/>
      <c r="BY39" s="290"/>
      <c r="BZ39" s="290"/>
      <c r="CA39" s="290"/>
      <c r="CB39" s="290"/>
      <c r="CC39" s="290"/>
      <c r="CD39" s="291"/>
    </row>
    <row r="40" spans="1:82" s="204" customFormat="1" x14ac:dyDescent="0.25">
      <c r="A40" s="315" t="s">
        <v>263</v>
      </c>
      <c r="B40" s="316" t="s">
        <v>266</v>
      </c>
      <c r="C40" s="317" t="s">
        <v>256</v>
      </c>
      <c r="D40" s="318">
        <v>0.25</v>
      </c>
      <c r="E40" s="319" t="s">
        <v>654</v>
      </c>
      <c r="F40" s="319" t="s">
        <v>318</v>
      </c>
      <c r="G40" s="320" t="s">
        <v>775</v>
      </c>
      <c r="H40" s="321" t="s">
        <v>318</v>
      </c>
      <c r="I40" s="321" t="s">
        <v>318</v>
      </c>
      <c r="J40" s="321" t="s">
        <v>318</v>
      </c>
      <c r="K40" s="321" t="s">
        <v>318</v>
      </c>
      <c r="L40" s="321" t="s">
        <v>318</v>
      </c>
      <c r="M40" s="321" t="s">
        <v>318</v>
      </c>
      <c r="N40" s="322" t="s">
        <v>654</v>
      </c>
      <c r="O40" s="449"/>
      <c r="P40" s="323" t="s">
        <v>57</v>
      </c>
      <c r="Q40" s="324" t="s">
        <v>57</v>
      </c>
      <c r="R40" s="325" t="s">
        <v>57</v>
      </c>
      <c r="S40" s="326" t="s">
        <v>57</v>
      </c>
      <c r="T40" s="324" t="s">
        <v>57</v>
      </c>
      <c r="U40" s="325" t="s">
        <v>57</v>
      </c>
      <c r="V40" s="324" t="s">
        <v>57</v>
      </c>
      <c r="W40" s="324" t="s">
        <v>57</v>
      </c>
      <c r="X40" s="325" t="s">
        <v>57</v>
      </c>
      <c r="Y40" s="323" t="s">
        <v>57</v>
      </c>
      <c r="Z40" s="324" t="s">
        <v>57</v>
      </c>
      <c r="AA40" s="325" t="s">
        <v>57</v>
      </c>
      <c r="AB40" s="323" t="s">
        <v>57</v>
      </c>
      <c r="AC40" s="324" t="s">
        <v>57</v>
      </c>
      <c r="AD40" s="325" t="s">
        <v>57</v>
      </c>
      <c r="AE40" s="323" t="s">
        <v>57</v>
      </c>
      <c r="AF40" s="324" t="s">
        <v>57</v>
      </c>
      <c r="AG40" s="325" t="s">
        <v>57</v>
      </c>
      <c r="AH40" s="323">
        <v>4340</v>
      </c>
      <c r="AI40" s="324">
        <v>6391</v>
      </c>
      <c r="AJ40" s="327" t="s">
        <v>654</v>
      </c>
      <c r="AK40" s="328"/>
      <c r="AL40" s="329"/>
      <c r="AM40" s="329"/>
      <c r="AN40" s="329"/>
      <c r="AO40" s="329"/>
      <c r="AP40" s="329"/>
      <c r="AQ40" s="329"/>
      <c r="AR40" s="329"/>
      <c r="AS40" s="329"/>
      <c r="AT40" s="329"/>
      <c r="AU40" s="329"/>
      <c r="AV40" s="329"/>
      <c r="AW40" s="329"/>
      <c r="AX40" s="329"/>
      <c r="AY40" s="329"/>
      <c r="AZ40" s="329"/>
      <c r="BA40" s="329"/>
      <c r="BB40" s="329"/>
      <c r="BC40" s="329"/>
      <c r="BD40" s="329"/>
      <c r="BE40" s="329"/>
      <c r="BF40" s="329"/>
      <c r="BG40" s="329"/>
      <c r="BH40" s="329"/>
      <c r="BI40" s="329"/>
      <c r="BJ40" s="329"/>
      <c r="BK40" s="329"/>
      <c r="BL40" s="329"/>
      <c r="BM40" s="329"/>
      <c r="BN40" s="329"/>
      <c r="BO40" s="329"/>
      <c r="BP40" s="329"/>
      <c r="BQ40" s="329"/>
      <c r="BR40" s="329"/>
      <c r="BS40" s="329"/>
      <c r="BT40" s="329"/>
      <c r="BU40" s="329"/>
      <c r="BV40" s="329"/>
      <c r="BW40" s="329"/>
      <c r="BX40" s="329"/>
      <c r="BY40" s="329"/>
      <c r="BZ40" s="329"/>
      <c r="CA40" s="329"/>
      <c r="CB40" s="329"/>
      <c r="CC40" s="329"/>
      <c r="CD40" s="330"/>
    </row>
    <row r="41" spans="1:82" s="308" customFormat="1" x14ac:dyDescent="0.25">
      <c r="A41" s="292" t="s">
        <v>263</v>
      </c>
      <c r="B41" s="293" t="s">
        <v>265</v>
      </c>
      <c r="C41" s="294" t="s">
        <v>252</v>
      </c>
      <c r="D41" s="295">
        <v>0.24</v>
      </c>
      <c r="E41" s="296" t="s">
        <v>654</v>
      </c>
      <c r="F41" s="296" t="s">
        <v>318</v>
      </c>
      <c r="G41" s="297"/>
      <c r="H41" s="298" t="s">
        <v>318</v>
      </c>
      <c r="I41" s="298" t="s">
        <v>318</v>
      </c>
      <c r="J41" s="298" t="s">
        <v>318</v>
      </c>
      <c r="K41" s="298" t="s">
        <v>318</v>
      </c>
      <c r="L41" s="298" t="s">
        <v>318</v>
      </c>
      <c r="M41" s="298" t="s">
        <v>318</v>
      </c>
      <c r="N41" s="299" t="s">
        <v>654</v>
      </c>
      <c r="O41" s="449"/>
      <c r="P41" s="300" t="s">
        <v>57</v>
      </c>
      <c r="Q41" s="301" t="s">
        <v>57</v>
      </c>
      <c r="R41" s="302" t="s">
        <v>57</v>
      </c>
      <c r="S41" s="303" t="s">
        <v>57</v>
      </c>
      <c r="T41" s="301" t="s">
        <v>57</v>
      </c>
      <c r="U41" s="302" t="s">
        <v>57</v>
      </c>
      <c r="V41" s="301" t="s">
        <v>57</v>
      </c>
      <c r="W41" s="301" t="s">
        <v>57</v>
      </c>
      <c r="X41" s="302" t="s">
        <v>57</v>
      </c>
      <c r="Y41" s="300" t="s">
        <v>57</v>
      </c>
      <c r="Z41" s="301" t="s">
        <v>57</v>
      </c>
      <c r="AA41" s="302" t="s">
        <v>57</v>
      </c>
      <c r="AB41" s="300" t="s">
        <v>57</v>
      </c>
      <c r="AC41" s="301" t="s">
        <v>57</v>
      </c>
      <c r="AD41" s="302" t="s">
        <v>57</v>
      </c>
      <c r="AE41" s="300" t="s">
        <v>57</v>
      </c>
      <c r="AF41" s="301" t="s">
        <v>57</v>
      </c>
      <c r="AG41" s="302" t="s">
        <v>57</v>
      </c>
      <c r="AH41" s="300">
        <v>29087</v>
      </c>
      <c r="AI41" s="301">
        <v>29087</v>
      </c>
      <c r="AJ41" s="304" t="s">
        <v>654</v>
      </c>
      <c r="AK41" s="305"/>
      <c r="AL41" s="306"/>
      <c r="AM41" s="306"/>
      <c r="AN41" s="306"/>
      <c r="AO41" s="306"/>
      <c r="AP41" s="306"/>
      <c r="AQ41" s="306"/>
      <c r="AR41" s="306"/>
      <c r="AS41" s="306"/>
      <c r="AT41" s="306"/>
      <c r="AU41" s="306"/>
      <c r="AV41" s="306"/>
      <c r="AW41" s="306"/>
      <c r="AX41" s="306"/>
      <c r="AY41" s="306"/>
      <c r="AZ41" s="306"/>
      <c r="BA41" s="306"/>
      <c r="BB41" s="306"/>
      <c r="BC41" s="306"/>
      <c r="BD41" s="306"/>
      <c r="BE41" s="306"/>
      <c r="BF41" s="306"/>
      <c r="BG41" s="306"/>
      <c r="BH41" s="306"/>
      <c r="BI41" s="306"/>
      <c r="BJ41" s="306"/>
      <c r="BK41" s="306"/>
      <c r="BL41" s="306"/>
      <c r="BM41" s="306"/>
      <c r="BN41" s="306"/>
      <c r="BO41" s="306"/>
      <c r="BP41" s="306"/>
      <c r="BQ41" s="306"/>
      <c r="BR41" s="306"/>
      <c r="BS41" s="306"/>
      <c r="BT41" s="306"/>
      <c r="BU41" s="306"/>
      <c r="BV41" s="306"/>
      <c r="BW41" s="306"/>
      <c r="BX41" s="306"/>
      <c r="BY41" s="306"/>
      <c r="BZ41" s="306"/>
      <c r="CA41" s="306"/>
      <c r="CB41" s="306"/>
      <c r="CC41" s="306"/>
      <c r="CD41" s="307"/>
    </row>
    <row r="42" spans="1:82" s="313" customFormat="1" ht="28.5" x14ac:dyDescent="0.25">
      <c r="A42" s="277" t="s">
        <v>267</v>
      </c>
      <c r="B42" s="278" t="s">
        <v>268</v>
      </c>
      <c r="C42" s="279" t="s">
        <v>269</v>
      </c>
      <c r="D42" s="280">
        <v>0.51</v>
      </c>
      <c r="E42" s="281" t="s">
        <v>654</v>
      </c>
      <c r="F42" s="281" t="s">
        <v>318</v>
      </c>
      <c r="G42" s="309"/>
      <c r="H42" s="282" t="s">
        <v>654</v>
      </c>
      <c r="I42" s="282" t="s">
        <v>654</v>
      </c>
      <c r="J42" s="282" t="s">
        <v>654</v>
      </c>
      <c r="K42" s="282" t="s">
        <v>654</v>
      </c>
      <c r="L42" s="282" t="s">
        <v>654</v>
      </c>
      <c r="M42" s="282" t="s">
        <v>654</v>
      </c>
      <c r="N42" s="283" t="s">
        <v>654</v>
      </c>
      <c r="O42" s="449"/>
      <c r="P42" s="310">
        <v>18765</v>
      </c>
      <c r="Q42" s="311">
        <v>18765</v>
      </c>
      <c r="R42" s="286" t="s">
        <v>654</v>
      </c>
      <c r="S42" s="312">
        <v>18765</v>
      </c>
      <c r="T42" s="311">
        <v>18765</v>
      </c>
      <c r="U42" s="286" t="s">
        <v>654</v>
      </c>
      <c r="V42" s="311">
        <v>18765</v>
      </c>
      <c r="W42" s="311">
        <v>18765</v>
      </c>
      <c r="X42" s="286" t="s">
        <v>654</v>
      </c>
      <c r="Y42" s="310">
        <v>18765</v>
      </c>
      <c r="Z42" s="311">
        <v>18765</v>
      </c>
      <c r="AA42" s="286" t="s">
        <v>654</v>
      </c>
      <c r="AB42" s="310">
        <v>18765</v>
      </c>
      <c r="AC42" s="311">
        <v>18765</v>
      </c>
      <c r="AD42" s="286" t="s">
        <v>654</v>
      </c>
      <c r="AE42" s="310">
        <v>18765</v>
      </c>
      <c r="AF42" s="311">
        <v>18765</v>
      </c>
      <c r="AG42" s="286" t="s">
        <v>654</v>
      </c>
      <c r="AH42" s="310">
        <v>18765</v>
      </c>
      <c r="AI42" s="311">
        <v>18765</v>
      </c>
      <c r="AJ42" s="288" t="s">
        <v>654</v>
      </c>
      <c r="AK42" s="289"/>
      <c r="AL42" s="290"/>
      <c r="AM42" s="290"/>
      <c r="AN42" s="290"/>
      <c r="AO42" s="290"/>
      <c r="AP42" s="290"/>
      <c r="AQ42" s="290"/>
      <c r="AR42" s="290"/>
      <c r="AS42" s="290"/>
      <c r="AT42" s="290"/>
      <c r="AU42" s="290"/>
      <c r="AV42" s="290"/>
      <c r="AW42" s="290"/>
      <c r="AX42" s="290"/>
      <c r="AY42" s="290"/>
      <c r="AZ42" s="290"/>
      <c r="BA42" s="290"/>
      <c r="BB42" s="290"/>
      <c r="BC42" s="290"/>
      <c r="BD42" s="290"/>
      <c r="BE42" s="290"/>
      <c r="BF42" s="290"/>
      <c r="BG42" s="290"/>
      <c r="BH42" s="290"/>
      <c r="BI42" s="290"/>
      <c r="BJ42" s="290"/>
      <c r="BK42" s="290"/>
      <c r="BL42" s="290"/>
      <c r="BM42" s="290"/>
      <c r="BN42" s="290"/>
      <c r="BO42" s="290"/>
      <c r="BP42" s="290"/>
      <c r="BQ42" s="290"/>
      <c r="BR42" s="290"/>
      <c r="BS42" s="290"/>
      <c r="BT42" s="290"/>
      <c r="BU42" s="290"/>
      <c r="BV42" s="290"/>
      <c r="BW42" s="290"/>
      <c r="BX42" s="290"/>
      <c r="BY42" s="290"/>
      <c r="BZ42" s="290"/>
      <c r="CA42" s="290"/>
      <c r="CB42" s="290"/>
      <c r="CC42" s="290"/>
      <c r="CD42" s="291"/>
    </row>
    <row r="43" spans="1:82" s="308" customFormat="1" x14ac:dyDescent="0.25">
      <c r="A43" s="292" t="s">
        <v>267</v>
      </c>
      <c r="B43" s="293" t="s">
        <v>273</v>
      </c>
      <c r="C43" s="294" t="s">
        <v>274</v>
      </c>
      <c r="D43" s="295">
        <v>0.49</v>
      </c>
      <c r="E43" s="296" t="s">
        <v>654</v>
      </c>
      <c r="F43" s="296" t="s">
        <v>654</v>
      </c>
      <c r="G43" s="297"/>
      <c r="H43" s="298" t="s">
        <v>654</v>
      </c>
      <c r="I43" s="298" t="s">
        <v>654</v>
      </c>
      <c r="J43" s="298" t="s">
        <v>654</v>
      </c>
      <c r="K43" s="298" t="s">
        <v>654</v>
      </c>
      <c r="L43" s="298" t="s">
        <v>654</v>
      </c>
      <c r="M43" s="298" t="s">
        <v>654</v>
      </c>
      <c r="N43" s="299" t="s">
        <v>654</v>
      </c>
      <c r="O43" s="449"/>
      <c r="P43" s="300">
        <v>10284</v>
      </c>
      <c r="Q43" s="301">
        <v>7884</v>
      </c>
      <c r="R43" s="302" t="s">
        <v>654</v>
      </c>
      <c r="S43" s="303">
        <v>10284</v>
      </c>
      <c r="T43" s="301">
        <v>7884</v>
      </c>
      <c r="U43" s="302" t="s">
        <v>654</v>
      </c>
      <c r="V43" s="301">
        <v>10284</v>
      </c>
      <c r="W43" s="301">
        <v>7884</v>
      </c>
      <c r="X43" s="302" t="s">
        <v>654</v>
      </c>
      <c r="Y43" s="300">
        <v>10284</v>
      </c>
      <c r="Z43" s="301">
        <v>7884</v>
      </c>
      <c r="AA43" s="302" t="s">
        <v>654</v>
      </c>
      <c r="AB43" s="300">
        <v>10284</v>
      </c>
      <c r="AC43" s="301">
        <v>7884</v>
      </c>
      <c r="AD43" s="302" t="s">
        <v>654</v>
      </c>
      <c r="AE43" s="300">
        <v>10284</v>
      </c>
      <c r="AF43" s="301">
        <v>7884</v>
      </c>
      <c r="AG43" s="302" t="s">
        <v>654</v>
      </c>
      <c r="AH43" s="300">
        <v>10284</v>
      </c>
      <c r="AI43" s="301">
        <v>7884</v>
      </c>
      <c r="AJ43" s="304" t="s">
        <v>654</v>
      </c>
      <c r="AK43" s="305"/>
      <c r="AL43" s="306"/>
      <c r="AM43" s="306"/>
      <c r="AN43" s="306"/>
      <c r="AO43" s="306"/>
      <c r="AP43" s="306"/>
      <c r="AQ43" s="306"/>
      <c r="AR43" s="306"/>
      <c r="AS43" s="306"/>
      <c r="AT43" s="306"/>
      <c r="AU43" s="306"/>
      <c r="AV43" s="306"/>
      <c r="AW43" s="306"/>
      <c r="AX43" s="306"/>
      <c r="AY43" s="306"/>
      <c r="AZ43" s="306"/>
      <c r="BA43" s="306"/>
      <c r="BB43" s="306"/>
      <c r="BC43" s="306"/>
      <c r="BD43" s="306"/>
      <c r="BE43" s="306"/>
      <c r="BF43" s="306"/>
      <c r="BG43" s="306"/>
      <c r="BH43" s="306"/>
      <c r="BI43" s="306"/>
      <c r="BJ43" s="306"/>
      <c r="BK43" s="306"/>
      <c r="BL43" s="306"/>
      <c r="BM43" s="306"/>
      <c r="BN43" s="306"/>
      <c r="BO43" s="306"/>
      <c r="BP43" s="306"/>
      <c r="BQ43" s="306"/>
      <c r="BR43" s="306"/>
      <c r="BS43" s="306"/>
      <c r="BT43" s="306"/>
      <c r="BU43" s="306"/>
      <c r="BV43" s="306"/>
      <c r="BW43" s="306"/>
      <c r="BX43" s="306"/>
      <c r="BY43" s="306"/>
      <c r="BZ43" s="306"/>
      <c r="CA43" s="306"/>
      <c r="CB43" s="306"/>
      <c r="CC43" s="306"/>
      <c r="CD43" s="307"/>
    </row>
    <row r="44" spans="1:82" s="313" customFormat="1" x14ac:dyDescent="0.25">
      <c r="A44" s="277" t="s">
        <v>280</v>
      </c>
      <c r="B44" s="278" t="s">
        <v>281</v>
      </c>
      <c r="C44" s="279" t="s">
        <v>282</v>
      </c>
      <c r="D44" s="280">
        <v>0.6</v>
      </c>
      <c r="E44" s="281" t="s">
        <v>654</v>
      </c>
      <c r="F44" s="281" t="s">
        <v>318</v>
      </c>
      <c r="G44" s="309"/>
      <c r="H44" s="282" t="s">
        <v>654</v>
      </c>
      <c r="I44" s="282" t="s">
        <v>654</v>
      </c>
      <c r="J44" s="282" t="s">
        <v>654</v>
      </c>
      <c r="K44" s="282" t="s">
        <v>654</v>
      </c>
      <c r="L44" s="282" t="s">
        <v>654</v>
      </c>
      <c r="M44" s="282" t="s">
        <v>654</v>
      </c>
      <c r="N44" s="283" t="s">
        <v>654</v>
      </c>
      <c r="O44" s="449"/>
      <c r="P44" s="310">
        <v>15706</v>
      </c>
      <c r="Q44" s="311">
        <v>15706</v>
      </c>
      <c r="R44" s="286" t="s">
        <v>654</v>
      </c>
      <c r="S44" s="312">
        <v>15706</v>
      </c>
      <c r="T44" s="311">
        <v>15706</v>
      </c>
      <c r="U44" s="286" t="s">
        <v>654</v>
      </c>
      <c r="V44" s="311">
        <v>15706</v>
      </c>
      <c r="W44" s="311">
        <v>15706</v>
      </c>
      <c r="X44" s="286" t="s">
        <v>654</v>
      </c>
      <c r="Y44" s="310">
        <v>15706</v>
      </c>
      <c r="Z44" s="311">
        <v>15706</v>
      </c>
      <c r="AA44" s="286" t="s">
        <v>654</v>
      </c>
      <c r="AB44" s="310">
        <v>15706</v>
      </c>
      <c r="AC44" s="311">
        <v>15706</v>
      </c>
      <c r="AD44" s="286" t="s">
        <v>654</v>
      </c>
      <c r="AE44" s="310">
        <v>15706</v>
      </c>
      <c r="AF44" s="311">
        <v>15706</v>
      </c>
      <c r="AG44" s="286" t="s">
        <v>654</v>
      </c>
      <c r="AH44" s="310">
        <v>15706</v>
      </c>
      <c r="AI44" s="311">
        <v>15706</v>
      </c>
      <c r="AJ44" s="288" t="s">
        <v>654</v>
      </c>
      <c r="AK44" s="289"/>
      <c r="AL44" s="290"/>
      <c r="AM44" s="290"/>
      <c r="AN44" s="290"/>
      <c r="AO44" s="290"/>
      <c r="AP44" s="290"/>
      <c r="AQ44" s="290"/>
      <c r="AR44" s="290"/>
      <c r="AS44" s="290"/>
      <c r="AT44" s="290"/>
      <c r="AU44" s="290"/>
      <c r="AV44" s="290"/>
      <c r="AW44" s="290"/>
      <c r="AX44" s="290"/>
      <c r="AY44" s="290"/>
      <c r="AZ44" s="290"/>
      <c r="BA44" s="290"/>
      <c r="BB44" s="290"/>
      <c r="BC44" s="290"/>
      <c r="BD44" s="290"/>
      <c r="BE44" s="290"/>
      <c r="BF44" s="290"/>
      <c r="BG44" s="290"/>
      <c r="BH44" s="290"/>
      <c r="BI44" s="290"/>
      <c r="BJ44" s="290"/>
      <c r="BK44" s="290"/>
      <c r="BL44" s="290"/>
      <c r="BM44" s="290"/>
      <c r="BN44" s="290"/>
      <c r="BO44" s="290"/>
      <c r="BP44" s="290"/>
      <c r="BQ44" s="290"/>
      <c r="BR44" s="290"/>
      <c r="BS44" s="290"/>
      <c r="BT44" s="290"/>
      <c r="BU44" s="290"/>
      <c r="BV44" s="290"/>
      <c r="BW44" s="290"/>
      <c r="BX44" s="290"/>
      <c r="BY44" s="290"/>
      <c r="BZ44" s="290"/>
      <c r="CA44" s="290"/>
      <c r="CB44" s="290"/>
      <c r="CC44" s="290"/>
      <c r="CD44" s="291"/>
    </row>
    <row r="45" spans="1:82" s="308" customFormat="1" ht="28.5" x14ac:dyDescent="0.25">
      <c r="A45" s="292" t="s">
        <v>280</v>
      </c>
      <c r="B45" s="293" t="s">
        <v>286</v>
      </c>
      <c r="C45" s="294" t="s">
        <v>287</v>
      </c>
      <c r="D45" s="295">
        <v>0.4</v>
      </c>
      <c r="E45" s="296" t="s">
        <v>654</v>
      </c>
      <c r="F45" s="296" t="s">
        <v>654</v>
      </c>
      <c r="G45" s="297"/>
      <c r="H45" s="298" t="s">
        <v>654</v>
      </c>
      <c r="I45" s="298" t="s">
        <v>654</v>
      </c>
      <c r="J45" s="298" t="s">
        <v>654</v>
      </c>
      <c r="K45" s="298" t="s">
        <v>654</v>
      </c>
      <c r="L45" s="298" t="s">
        <v>654</v>
      </c>
      <c r="M45" s="298" t="s">
        <v>654</v>
      </c>
      <c r="N45" s="299" t="s">
        <v>654</v>
      </c>
      <c r="O45" s="449"/>
      <c r="P45" s="300">
        <v>8533</v>
      </c>
      <c r="Q45" s="301">
        <v>8533</v>
      </c>
      <c r="R45" s="302" t="s">
        <v>654</v>
      </c>
      <c r="S45" s="303">
        <v>8533</v>
      </c>
      <c r="T45" s="301">
        <v>8533</v>
      </c>
      <c r="U45" s="302" t="s">
        <v>654</v>
      </c>
      <c r="V45" s="301">
        <v>8533</v>
      </c>
      <c r="W45" s="301">
        <v>8533</v>
      </c>
      <c r="X45" s="302" t="s">
        <v>654</v>
      </c>
      <c r="Y45" s="300">
        <v>8533</v>
      </c>
      <c r="Z45" s="301">
        <v>8533</v>
      </c>
      <c r="AA45" s="302" t="s">
        <v>654</v>
      </c>
      <c r="AB45" s="300">
        <v>8533</v>
      </c>
      <c r="AC45" s="301">
        <v>8533</v>
      </c>
      <c r="AD45" s="302" t="s">
        <v>654</v>
      </c>
      <c r="AE45" s="300">
        <v>8533</v>
      </c>
      <c r="AF45" s="301">
        <v>8533</v>
      </c>
      <c r="AG45" s="302" t="s">
        <v>654</v>
      </c>
      <c r="AH45" s="300">
        <v>8533</v>
      </c>
      <c r="AI45" s="301">
        <v>8533</v>
      </c>
      <c r="AJ45" s="304" t="s">
        <v>654</v>
      </c>
      <c r="AK45" s="305"/>
      <c r="AL45" s="306"/>
      <c r="AM45" s="306"/>
      <c r="AN45" s="306"/>
      <c r="AO45" s="306"/>
      <c r="AP45" s="306"/>
      <c r="AQ45" s="306"/>
      <c r="AR45" s="306"/>
      <c r="AS45" s="306"/>
      <c r="AT45" s="306"/>
      <c r="AU45" s="306"/>
      <c r="AV45" s="306"/>
      <c r="AW45" s="306"/>
      <c r="AX45" s="306"/>
      <c r="AY45" s="306"/>
      <c r="AZ45" s="306"/>
      <c r="BA45" s="306"/>
      <c r="BB45" s="306"/>
      <c r="BC45" s="306"/>
      <c r="BD45" s="306"/>
      <c r="BE45" s="306"/>
      <c r="BF45" s="306"/>
      <c r="BG45" s="306"/>
      <c r="BH45" s="306"/>
      <c r="BI45" s="306"/>
      <c r="BJ45" s="306"/>
      <c r="BK45" s="306"/>
      <c r="BL45" s="306"/>
      <c r="BM45" s="306"/>
      <c r="BN45" s="306"/>
      <c r="BO45" s="306"/>
      <c r="BP45" s="306"/>
      <c r="BQ45" s="306"/>
      <c r="BR45" s="306"/>
      <c r="BS45" s="306"/>
      <c r="BT45" s="306"/>
      <c r="BU45" s="306"/>
      <c r="BV45" s="306"/>
      <c r="BW45" s="306"/>
      <c r="BX45" s="306"/>
      <c r="BY45" s="306"/>
      <c r="BZ45" s="306"/>
      <c r="CA45" s="306"/>
      <c r="CB45" s="306"/>
      <c r="CC45" s="306"/>
      <c r="CD45" s="307"/>
    </row>
    <row r="46" spans="1:82" s="313" customFormat="1" ht="28.5" x14ac:dyDescent="0.25">
      <c r="A46" s="277" t="s">
        <v>290</v>
      </c>
      <c r="B46" s="278" t="s">
        <v>291</v>
      </c>
      <c r="C46" s="279" t="s">
        <v>292</v>
      </c>
      <c r="D46" s="280">
        <v>0.51</v>
      </c>
      <c r="E46" s="281" t="s">
        <v>654</v>
      </c>
      <c r="F46" s="281" t="s">
        <v>318</v>
      </c>
      <c r="G46" s="309"/>
      <c r="H46" s="282" t="s">
        <v>654</v>
      </c>
      <c r="I46" s="282" t="s">
        <v>654</v>
      </c>
      <c r="J46" s="282" t="s">
        <v>654</v>
      </c>
      <c r="K46" s="282" t="s">
        <v>654</v>
      </c>
      <c r="L46" s="282" t="s">
        <v>654</v>
      </c>
      <c r="M46" s="282" t="s">
        <v>654</v>
      </c>
      <c r="N46" s="283" t="s">
        <v>654</v>
      </c>
      <c r="O46" s="449"/>
      <c r="P46" s="310">
        <v>20844</v>
      </c>
      <c r="Q46" s="311">
        <v>12185</v>
      </c>
      <c r="R46" s="286" t="s">
        <v>654</v>
      </c>
      <c r="S46" s="312">
        <v>20844</v>
      </c>
      <c r="T46" s="311">
        <v>12185</v>
      </c>
      <c r="U46" s="286" t="s">
        <v>654</v>
      </c>
      <c r="V46" s="311">
        <v>20844</v>
      </c>
      <c r="W46" s="311">
        <v>12185</v>
      </c>
      <c r="X46" s="286" t="s">
        <v>654</v>
      </c>
      <c r="Y46" s="310">
        <v>20844</v>
      </c>
      <c r="Z46" s="311">
        <v>12185</v>
      </c>
      <c r="AA46" s="286" t="s">
        <v>654</v>
      </c>
      <c r="AB46" s="310">
        <v>20844</v>
      </c>
      <c r="AC46" s="311">
        <v>12185</v>
      </c>
      <c r="AD46" s="286" t="s">
        <v>654</v>
      </c>
      <c r="AE46" s="310">
        <v>20844</v>
      </c>
      <c r="AF46" s="311">
        <v>12185</v>
      </c>
      <c r="AG46" s="286" t="s">
        <v>654</v>
      </c>
      <c r="AH46" s="310">
        <v>20844</v>
      </c>
      <c r="AI46" s="311">
        <v>12185</v>
      </c>
      <c r="AJ46" s="288" t="s">
        <v>654</v>
      </c>
      <c r="AK46" s="289"/>
      <c r="AL46" s="290"/>
      <c r="AM46" s="290"/>
      <c r="AN46" s="290"/>
      <c r="AO46" s="290"/>
      <c r="AP46" s="290"/>
      <c r="AQ46" s="290"/>
      <c r="AR46" s="290"/>
      <c r="AS46" s="290"/>
      <c r="AT46" s="290"/>
      <c r="AU46" s="290"/>
      <c r="AV46" s="290"/>
      <c r="AW46" s="290"/>
      <c r="AX46" s="290"/>
      <c r="AY46" s="290"/>
      <c r="AZ46" s="290"/>
      <c r="BA46" s="290"/>
      <c r="BB46" s="290"/>
      <c r="BC46" s="290"/>
      <c r="BD46" s="290"/>
      <c r="BE46" s="290"/>
      <c r="BF46" s="290"/>
      <c r="BG46" s="290"/>
      <c r="BH46" s="290"/>
      <c r="BI46" s="290"/>
      <c r="BJ46" s="290"/>
      <c r="BK46" s="290"/>
      <c r="BL46" s="290"/>
      <c r="BM46" s="290"/>
      <c r="BN46" s="290"/>
      <c r="BO46" s="290"/>
      <c r="BP46" s="290"/>
      <c r="BQ46" s="290"/>
      <c r="BR46" s="290"/>
      <c r="BS46" s="290"/>
      <c r="BT46" s="290"/>
      <c r="BU46" s="290"/>
      <c r="BV46" s="290"/>
      <c r="BW46" s="290"/>
      <c r="BX46" s="290"/>
      <c r="BY46" s="290"/>
      <c r="BZ46" s="290"/>
      <c r="CA46" s="290"/>
      <c r="CB46" s="290"/>
      <c r="CC46" s="290"/>
      <c r="CD46" s="291"/>
    </row>
    <row r="47" spans="1:82" s="308" customFormat="1" x14ac:dyDescent="0.25">
      <c r="A47" s="292" t="s">
        <v>290</v>
      </c>
      <c r="B47" s="293" t="s">
        <v>298</v>
      </c>
      <c r="C47" s="294" t="s">
        <v>299</v>
      </c>
      <c r="D47" s="295">
        <v>0.49</v>
      </c>
      <c r="E47" s="296" t="s">
        <v>654</v>
      </c>
      <c r="F47" s="296" t="s">
        <v>654</v>
      </c>
      <c r="G47" s="297"/>
      <c r="H47" s="298" t="s">
        <v>654</v>
      </c>
      <c r="I47" s="298" t="s">
        <v>654</v>
      </c>
      <c r="J47" s="298" t="s">
        <v>654</v>
      </c>
      <c r="K47" s="298" t="s">
        <v>654</v>
      </c>
      <c r="L47" s="298" t="s">
        <v>654</v>
      </c>
      <c r="M47" s="298" t="s">
        <v>654</v>
      </c>
      <c r="N47" s="299" t="s">
        <v>654</v>
      </c>
      <c r="O47" s="449"/>
      <c r="P47" s="300">
        <v>13007</v>
      </c>
      <c r="Q47" s="301">
        <v>7746</v>
      </c>
      <c r="R47" s="302" t="s">
        <v>654</v>
      </c>
      <c r="S47" s="303">
        <v>13007</v>
      </c>
      <c r="T47" s="301">
        <v>7746</v>
      </c>
      <c r="U47" s="302" t="s">
        <v>654</v>
      </c>
      <c r="V47" s="301">
        <v>13007</v>
      </c>
      <c r="W47" s="301">
        <v>7746</v>
      </c>
      <c r="X47" s="302" t="s">
        <v>654</v>
      </c>
      <c r="Y47" s="300">
        <v>13007</v>
      </c>
      <c r="Z47" s="301">
        <v>7746</v>
      </c>
      <c r="AA47" s="302" t="s">
        <v>654</v>
      </c>
      <c r="AB47" s="300">
        <v>13007</v>
      </c>
      <c r="AC47" s="301">
        <v>7746</v>
      </c>
      <c r="AD47" s="302" t="s">
        <v>654</v>
      </c>
      <c r="AE47" s="300">
        <v>13007</v>
      </c>
      <c r="AF47" s="301">
        <v>7746</v>
      </c>
      <c r="AG47" s="302" t="s">
        <v>654</v>
      </c>
      <c r="AH47" s="300">
        <v>13007</v>
      </c>
      <c r="AI47" s="301">
        <v>7746</v>
      </c>
      <c r="AJ47" s="304" t="s">
        <v>654</v>
      </c>
      <c r="AK47" s="305"/>
      <c r="AL47" s="306"/>
      <c r="AM47" s="306"/>
      <c r="AN47" s="306"/>
      <c r="AO47" s="306"/>
      <c r="AP47" s="306"/>
      <c r="AQ47" s="306"/>
      <c r="AR47" s="306"/>
      <c r="AS47" s="306"/>
      <c r="AT47" s="306"/>
      <c r="AU47" s="306"/>
      <c r="AV47" s="306"/>
      <c r="AW47" s="306"/>
      <c r="AX47" s="306"/>
      <c r="AY47" s="306"/>
      <c r="AZ47" s="306"/>
      <c r="BA47" s="306"/>
      <c r="BB47" s="306"/>
      <c r="BC47" s="306"/>
      <c r="BD47" s="306"/>
      <c r="BE47" s="306"/>
      <c r="BF47" s="306"/>
      <c r="BG47" s="306"/>
      <c r="BH47" s="306"/>
      <c r="BI47" s="306"/>
      <c r="BJ47" s="306"/>
      <c r="BK47" s="306"/>
      <c r="BL47" s="306"/>
      <c r="BM47" s="306"/>
      <c r="BN47" s="306"/>
      <c r="BO47" s="306"/>
      <c r="BP47" s="306"/>
      <c r="BQ47" s="306"/>
      <c r="BR47" s="306"/>
      <c r="BS47" s="306"/>
      <c r="BT47" s="306"/>
      <c r="BU47" s="306"/>
      <c r="BV47" s="306"/>
      <c r="BW47" s="306"/>
      <c r="BX47" s="306"/>
      <c r="BY47" s="306"/>
      <c r="BZ47" s="306"/>
      <c r="CA47" s="306"/>
      <c r="CB47" s="306"/>
      <c r="CC47" s="306"/>
      <c r="CD47" s="307"/>
    </row>
    <row r="48" spans="1:82" s="313" customFormat="1" ht="28.5" x14ac:dyDescent="0.25">
      <c r="A48" s="277" t="s">
        <v>302</v>
      </c>
      <c r="B48" s="278" t="s">
        <v>310</v>
      </c>
      <c r="C48" s="279" t="s">
        <v>311</v>
      </c>
      <c r="D48" s="280">
        <v>0.49</v>
      </c>
      <c r="E48" s="281" t="s">
        <v>654</v>
      </c>
      <c r="F48" s="281" t="s">
        <v>318</v>
      </c>
      <c r="G48" s="309"/>
      <c r="H48" s="282" t="s">
        <v>654</v>
      </c>
      <c r="I48" s="282" t="s">
        <v>654</v>
      </c>
      <c r="J48" s="282" t="s">
        <v>654</v>
      </c>
      <c r="K48" s="282" t="s">
        <v>654</v>
      </c>
      <c r="L48" s="282" t="s">
        <v>654</v>
      </c>
      <c r="M48" s="282" t="s">
        <v>654</v>
      </c>
      <c r="N48" s="283" t="s">
        <v>654</v>
      </c>
      <c r="O48" s="449"/>
      <c r="P48" s="310">
        <v>9452</v>
      </c>
      <c r="Q48" s="311">
        <v>9452</v>
      </c>
      <c r="R48" s="286" t="s">
        <v>654</v>
      </c>
      <c r="S48" s="312">
        <v>9452</v>
      </c>
      <c r="T48" s="311">
        <v>9452</v>
      </c>
      <c r="U48" s="286" t="s">
        <v>654</v>
      </c>
      <c r="V48" s="311">
        <v>9452</v>
      </c>
      <c r="W48" s="311">
        <v>9452</v>
      </c>
      <c r="X48" s="286" t="s">
        <v>654</v>
      </c>
      <c r="Y48" s="310">
        <v>9452</v>
      </c>
      <c r="Z48" s="311">
        <v>9452</v>
      </c>
      <c r="AA48" s="286" t="s">
        <v>654</v>
      </c>
      <c r="AB48" s="310">
        <v>9452</v>
      </c>
      <c r="AC48" s="311">
        <v>9452</v>
      </c>
      <c r="AD48" s="286" t="s">
        <v>654</v>
      </c>
      <c r="AE48" s="310">
        <v>9452</v>
      </c>
      <c r="AF48" s="311">
        <v>9452</v>
      </c>
      <c r="AG48" s="286" t="s">
        <v>654</v>
      </c>
      <c r="AH48" s="310">
        <v>9452</v>
      </c>
      <c r="AI48" s="311">
        <v>9452</v>
      </c>
      <c r="AJ48" s="288" t="s">
        <v>654</v>
      </c>
      <c r="AK48" s="289"/>
      <c r="AL48" s="290"/>
      <c r="AM48" s="290"/>
      <c r="AN48" s="290"/>
      <c r="AO48" s="290"/>
      <c r="AP48" s="290"/>
      <c r="AQ48" s="290"/>
      <c r="AR48" s="290"/>
      <c r="AS48" s="290"/>
      <c r="AT48" s="290"/>
      <c r="AU48" s="290"/>
      <c r="AV48" s="290"/>
      <c r="AW48" s="290"/>
      <c r="AX48" s="290"/>
      <c r="AY48" s="290"/>
      <c r="AZ48" s="290"/>
      <c r="BA48" s="290"/>
      <c r="BB48" s="290"/>
      <c r="BC48" s="290"/>
      <c r="BD48" s="290"/>
      <c r="BE48" s="290"/>
      <c r="BF48" s="290"/>
      <c r="BG48" s="290"/>
      <c r="BH48" s="290"/>
      <c r="BI48" s="290"/>
      <c r="BJ48" s="290"/>
      <c r="BK48" s="290"/>
      <c r="BL48" s="290"/>
      <c r="BM48" s="290"/>
      <c r="BN48" s="290"/>
      <c r="BO48" s="290"/>
      <c r="BP48" s="290"/>
      <c r="BQ48" s="290"/>
      <c r="BR48" s="290"/>
      <c r="BS48" s="290"/>
      <c r="BT48" s="290"/>
      <c r="BU48" s="290"/>
      <c r="BV48" s="290"/>
      <c r="BW48" s="290"/>
      <c r="BX48" s="290"/>
      <c r="BY48" s="290"/>
      <c r="BZ48" s="290"/>
      <c r="CA48" s="290"/>
      <c r="CB48" s="290"/>
      <c r="CC48" s="290"/>
      <c r="CD48" s="291"/>
    </row>
    <row r="49" spans="1:82" s="308" customFormat="1" ht="28.5" x14ac:dyDescent="0.25">
      <c r="A49" s="292" t="s">
        <v>302</v>
      </c>
      <c r="B49" s="293" t="s">
        <v>303</v>
      </c>
      <c r="C49" s="294" t="s">
        <v>304</v>
      </c>
      <c r="D49" s="295">
        <v>0.51</v>
      </c>
      <c r="E49" s="296" t="s">
        <v>654</v>
      </c>
      <c r="F49" s="296" t="s">
        <v>654</v>
      </c>
      <c r="G49" s="297"/>
      <c r="H49" s="298" t="s">
        <v>654</v>
      </c>
      <c r="I49" s="298" t="s">
        <v>654</v>
      </c>
      <c r="J49" s="298" t="s">
        <v>654</v>
      </c>
      <c r="K49" s="298" t="s">
        <v>654</v>
      </c>
      <c r="L49" s="298" t="s">
        <v>654</v>
      </c>
      <c r="M49" s="298" t="s">
        <v>654</v>
      </c>
      <c r="N49" s="299" t="s">
        <v>654</v>
      </c>
      <c r="O49" s="449"/>
      <c r="P49" s="300">
        <v>15339</v>
      </c>
      <c r="Q49" s="301">
        <v>9489</v>
      </c>
      <c r="R49" s="302" t="s">
        <v>654</v>
      </c>
      <c r="S49" s="303">
        <v>15339</v>
      </c>
      <c r="T49" s="301">
        <v>9489</v>
      </c>
      <c r="U49" s="302" t="s">
        <v>654</v>
      </c>
      <c r="V49" s="301">
        <v>15339</v>
      </c>
      <c r="W49" s="301">
        <v>9489</v>
      </c>
      <c r="X49" s="302" t="s">
        <v>654</v>
      </c>
      <c r="Y49" s="300">
        <v>15339</v>
      </c>
      <c r="Z49" s="301">
        <v>9489</v>
      </c>
      <c r="AA49" s="302" t="s">
        <v>654</v>
      </c>
      <c r="AB49" s="300">
        <v>15339</v>
      </c>
      <c r="AC49" s="301">
        <v>9489</v>
      </c>
      <c r="AD49" s="302" t="s">
        <v>654</v>
      </c>
      <c r="AE49" s="300">
        <v>15339</v>
      </c>
      <c r="AF49" s="301">
        <v>9489</v>
      </c>
      <c r="AG49" s="302" t="s">
        <v>654</v>
      </c>
      <c r="AH49" s="300">
        <v>15339</v>
      </c>
      <c r="AI49" s="301">
        <v>9489</v>
      </c>
      <c r="AJ49" s="304" t="s">
        <v>654</v>
      </c>
      <c r="AK49" s="305"/>
      <c r="AL49" s="306"/>
      <c r="AM49" s="306"/>
      <c r="AN49" s="306"/>
      <c r="AO49" s="306"/>
      <c r="AP49" s="306"/>
      <c r="AQ49" s="306"/>
      <c r="AR49" s="306"/>
      <c r="AS49" s="306"/>
      <c r="AT49" s="306"/>
      <c r="AU49" s="306"/>
      <c r="AV49" s="306"/>
      <c r="AW49" s="306"/>
      <c r="AX49" s="306"/>
      <c r="AY49" s="306"/>
      <c r="AZ49" s="306"/>
      <c r="BA49" s="306"/>
      <c r="BB49" s="306"/>
      <c r="BC49" s="306"/>
      <c r="BD49" s="306"/>
      <c r="BE49" s="306"/>
      <c r="BF49" s="306"/>
      <c r="BG49" s="306"/>
      <c r="BH49" s="306"/>
      <c r="BI49" s="306"/>
      <c r="BJ49" s="306"/>
      <c r="BK49" s="306"/>
      <c r="BL49" s="306"/>
      <c r="BM49" s="306"/>
      <c r="BN49" s="306"/>
      <c r="BO49" s="306"/>
      <c r="BP49" s="306"/>
      <c r="BQ49" s="306"/>
      <c r="BR49" s="306"/>
      <c r="BS49" s="306"/>
      <c r="BT49" s="306"/>
      <c r="BU49" s="306"/>
      <c r="BV49" s="306"/>
      <c r="BW49" s="306"/>
      <c r="BX49" s="306"/>
      <c r="BY49" s="306"/>
      <c r="BZ49" s="306"/>
      <c r="CA49" s="306"/>
      <c r="CB49" s="306"/>
      <c r="CC49" s="306"/>
      <c r="CD49" s="307"/>
    </row>
    <row r="50" spans="1:82" s="313" customFormat="1" x14ac:dyDescent="0.25">
      <c r="A50" s="277" t="s">
        <v>314</v>
      </c>
      <c r="B50" s="278" t="s">
        <v>315</v>
      </c>
      <c r="C50" s="279" t="s">
        <v>316</v>
      </c>
      <c r="D50" s="280">
        <v>0.51</v>
      </c>
      <c r="E50" s="281" t="s">
        <v>654</v>
      </c>
      <c r="F50" s="281" t="s">
        <v>318</v>
      </c>
      <c r="G50" s="309"/>
      <c r="H50" s="282" t="s">
        <v>654</v>
      </c>
      <c r="I50" s="282" t="s">
        <v>654</v>
      </c>
      <c r="J50" s="282" t="s">
        <v>318</v>
      </c>
      <c r="K50" s="282" t="s">
        <v>318</v>
      </c>
      <c r="L50" s="282" t="s">
        <v>318</v>
      </c>
      <c r="M50" s="282" t="s">
        <v>318</v>
      </c>
      <c r="N50" s="283" t="s">
        <v>318</v>
      </c>
      <c r="O50" s="449"/>
      <c r="P50" s="310">
        <v>20313</v>
      </c>
      <c r="Q50" s="311">
        <v>17551</v>
      </c>
      <c r="R50" s="286" t="s">
        <v>654</v>
      </c>
      <c r="S50" s="312">
        <v>20313</v>
      </c>
      <c r="T50" s="311">
        <v>17551</v>
      </c>
      <c r="U50" s="286" t="s">
        <v>654</v>
      </c>
      <c r="V50" s="311" t="s">
        <v>57</v>
      </c>
      <c r="W50" s="311" t="s">
        <v>57</v>
      </c>
      <c r="X50" s="286" t="s">
        <v>57</v>
      </c>
      <c r="Y50" s="310" t="s">
        <v>57</v>
      </c>
      <c r="Z50" s="311" t="s">
        <v>57</v>
      </c>
      <c r="AA50" s="286" t="s">
        <v>57</v>
      </c>
      <c r="AB50" s="310" t="s">
        <v>57</v>
      </c>
      <c r="AC50" s="311" t="s">
        <v>57</v>
      </c>
      <c r="AD50" s="286" t="s">
        <v>57</v>
      </c>
      <c r="AE50" s="310" t="s">
        <v>57</v>
      </c>
      <c r="AF50" s="311" t="s">
        <v>57</v>
      </c>
      <c r="AG50" s="286" t="s">
        <v>57</v>
      </c>
      <c r="AH50" s="310" t="s">
        <v>57</v>
      </c>
      <c r="AI50" s="311" t="s">
        <v>57</v>
      </c>
      <c r="AJ50" s="288" t="s">
        <v>57</v>
      </c>
      <c r="AK50" s="289"/>
      <c r="AL50" s="290"/>
      <c r="AM50" s="290"/>
      <c r="AN50" s="290"/>
      <c r="AO50" s="290"/>
      <c r="AP50" s="290"/>
      <c r="AQ50" s="290"/>
      <c r="AR50" s="290"/>
      <c r="AS50" s="290"/>
      <c r="AT50" s="290"/>
      <c r="AU50" s="290"/>
      <c r="AV50" s="290"/>
      <c r="AW50" s="290"/>
      <c r="AX50" s="290"/>
      <c r="AY50" s="290"/>
      <c r="AZ50" s="290"/>
      <c r="BA50" s="290"/>
      <c r="BB50" s="290"/>
      <c r="BC50" s="290"/>
      <c r="BD50" s="290"/>
      <c r="BE50" s="290"/>
      <c r="BF50" s="290"/>
      <c r="BG50" s="290"/>
      <c r="BH50" s="290"/>
      <c r="BI50" s="290"/>
      <c r="BJ50" s="290"/>
      <c r="BK50" s="290"/>
      <c r="BL50" s="290"/>
      <c r="BM50" s="290"/>
      <c r="BN50" s="290"/>
      <c r="BO50" s="290"/>
      <c r="BP50" s="290"/>
      <c r="BQ50" s="290"/>
      <c r="BR50" s="290"/>
      <c r="BS50" s="290"/>
      <c r="BT50" s="290"/>
      <c r="BU50" s="290"/>
      <c r="BV50" s="290"/>
      <c r="BW50" s="290"/>
      <c r="BX50" s="290"/>
      <c r="BY50" s="290"/>
      <c r="BZ50" s="290"/>
      <c r="CA50" s="290"/>
      <c r="CB50" s="290"/>
      <c r="CC50" s="290"/>
      <c r="CD50" s="291"/>
    </row>
    <row r="51" spans="1:82" s="308" customFormat="1" x14ac:dyDescent="0.25">
      <c r="A51" s="292" t="s">
        <v>314</v>
      </c>
      <c r="B51" s="293" t="s">
        <v>322</v>
      </c>
      <c r="C51" s="294" t="s">
        <v>323</v>
      </c>
      <c r="D51" s="295">
        <v>0.49</v>
      </c>
      <c r="E51" s="296" t="s">
        <v>654</v>
      </c>
      <c r="F51" s="296" t="s">
        <v>654</v>
      </c>
      <c r="G51" s="297"/>
      <c r="H51" s="298" t="s">
        <v>654</v>
      </c>
      <c r="I51" s="298" t="s">
        <v>654</v>
      </c>
      <c r="J51" s="298" t="s">
        <v>318</v>
      </c>
      <c r="K51" s="298" t="s">
        <v>318</v>
      </c>
      <c r="L51" s="298" t="s">
        <v>318</v>
      </c>
      <c r="M51" s="298" t="s">
        <v>318</v>
      </c>
      <c r="N51" s="299" t="s">
        <v>318</v>
      </c>
      <c r="O51" s="449"/>
      <c r="P51" s="300">
        <v>4258</v>
      </c>
      <c r="Q51" s="301">
        <v>2291</v>
      </c>
      <c r="R51" s="302" t="s">
        <v>654</v>
      </c>
      <c r="S51" s="303">
        <v>4258</v>
      </c>
      <c r="T51" s="301">
        <v>2291</v>
      </c>
      <c r="U51" s="302" t="s">
        <v>654</v>
      </c>
      <c r="V51" s="301" t="s">
        <v>57</v>
      </c>
      <c r="W51" s="301" t="s">
        <v>57</v>
      </c>
      <c r="X51" s="302" t="s">
        <v>57</v>
      </c>
      <c r="Y51" s="300" t="s">
        <v>57</v>
      </c>
      <c r="Z51" s="301" t="s">
        <v>57</v>
      </c>
      <c r="AA51" s="302" t="s">
        <v>57</v>
      </c>
      <c r="AB51" s="300" t="s">
        <v>57</v>
      </c>
      <c r="AC51" s="301" t="s">
        <v>57</v>
      </c>
      <c r="AD51" s="302" t="s">
        <v>57</v>
      </c>
      <c r="AE51" s="300" t="s">
        <v>57</v>
      </c>
      <c r="AF51" s="301" t="s">
        <v>57</v>
      </c>
      <c r="AG51" s="302" t="s">
        <v>57</v>
      </c>
      <c r="AH51" s="300" t="s">
        <v>57</v>
      </c>
      <c r="AI51" s="301" t="s">
        <v>57</v>
      </c>
      <c r="AJ51" s="304" t="s">
        <v>57</v>
      </c>
      <c r="AK51" s="305"/>
      <c r="AL51" s="306"/>
      <c r="AM51" s="306"/>
      <c r="AN51" s="306"/>
      <c r="AO51" s="306"/>
      <c r="AP51" s="306"/>
      <c r="AQ51" s="306"/>
      <c r="AR51" s="306"/>
      <c r="AS51" s="306"/>
      <c r="AT51" s="306"/>
      <c r="AU51" s="306"/>
      <c r="AV51" s="306"/>
      <c r="AW51" s="306"/>
      <c r="AX51" s="306"/>
      <c r="AY51" s="306"/>
      <c r="AZ51" s="306"/>
      <c r="BA51" s="306"/>
      <c r="BB51" s="306"/>
      <c r="BC51" s="306"/>
      <c r="BD51" s="306"/>
      <c r="BE51" s="306"/>
      <c r="BF51" s="306"/>
      <c r="BG51" s="306"/>
      <c r="BH51" s="306"/>
      <c r="BI51" s="306"/>
      <c r="BJ51" s="306"/>
      <c r="BK51" s="306"/>
      <c r="BL51" s="306"/>
      <c r="BM51" s="306"/>
      <c r="BN51" s="306"/>
      <c r="BO51" s="306"/>
      <c r="BP51" s="306"/>
      <c r="BQ51" s="306"/>
      <c r="BR51" s="306"/>
      <c r="BS51" s="306"/>
      <c r="BT51" s="306"/>
      <c r="BU51" s="306"/>
      <c r="BV51" s="306"/>
      <c r="BW51" s="306"/>
      <c r="BX51" s="306"/>
      <c r="BY51" s="306"/>
      <c r="BZ51" s="306"/>
      <c r="CA51" s="306"/>
      <c r="CB51" s="306"/>
      <c r="CC51" s="306"/>
      <c r="CD51" s="307"/>
    </row>
    <row r="52" spans="1:82" s="313" customFormat="1" ht="28.5" x14ac:dyDescent="0.25">
      <c r="A52" s="277" t="s">
        <v>325</v>
      </c>
      <c r="B52" s="278" t="s">
        <v>326</v>
      </c>
      <c r="C52" s="279" t="s">
        <v>327</v>
      </c>
      <c r="D52" s="280">
        <v>0.51</v>
      </c>
      <c r="E52" s="281" t="s">
        <v>654</v>
      </c>
      <c r="F52" s="281" t="s">
        <v>318</v>
      </c>
      <c r="G52" s="309"/>
      <c r="H52" s="282" t="s">
        <v>318</v>
      </c>
      <c r="I52" s="282" t="s">
        <v>654</v>
      </c>
      <c r="J52" s="282" t="s">
        <v>318</v>
      </c>
      <c r="K52" s="282" t="s">
        <v>318</v>
      </c>
      <c r="L52" s="282" t="s">
        <v>318</v>
      </c>
      <c r="M52" s="282" t="s">
        <v>318</v>
      </c>
      <c r="N52" s="283" t="s">
        <v>318</v>
      </c>
      <c r="O52" s="449"/>
      <c r="P52" s="310" t="s">
        <v>57</v>
      </c>
      <c r="Q52" s="311" t="s">
        <v>57</v>
      </c>
      <c r="R52" s="286" t="s">
        <v>57</v>
      </c>
      <c r="S52" s="312">
        <v>11853</v>
      </c>
      <c r="T52" s="311">
        <v>3328</v>
      </c>
      <c r="U52" s="286" t="s">
        <v>654</v>
      </c>
      <c r="V52" s="311" t="s">
        <v>57</v>
      </c>
      <c r="W52" s="311" t="s">
        <v>57</v>
      </c>
      <c r="X52" s="286" t="s">
        <v>57</v>
      </c>
      <c r="Y52" s="310" t="s">
        <v>57</v>
      </c>
      <c r="Z52" s="311" t="s">
        <v>57</v>
      </c>
      <c r="AA52" s="286" t="s">
        <v>57</v>
      </c>
      <c r="AB52" s="310" t="s">
        <v>57</v>
      </c>
      <c r="AC52" s="311" t="s">
        <v>57</v>
      </c>
      <c r="AD52" s="286" t="s">
        <v>57</v>
      </c>
      <c r="AE52" s="310" t="s">
        <v>57</v>
      </c>
      <c r="AF52" s="311" t="s">
        <v>57</v>
      </c>
      <c r="AG52" s="286" t="s">
        <v>57</v>
      </c>
      <c r="AH52" s="310" t="s">
        <v>57</v>
      </c>
      <c r="AI52" s="311" t="s">
        <v>57</v>
      </c>
      <c r="AJ52" s="288" t="s">
        <v>57</v>
      </c>
      <c r="AK52" s="289"/>
      <c r="AL52" s="290"/>
      <c r="AM52" s="290"/>
      <c r="AN52" s="290"/>
      <c r="AO52" s="290"/>
      <c r="AP52" s="290"/>
      <c r="AQ52" s="290"/>
      <c r="AR52" s="290"/>
      <c r="AS52" s="290"/>
      <c r="AT52" s="290"/>
      <c r="AU52" s="290"/>
      <c r="AV52" s="290"/>
      <c r="AW52" s="290"/>
      <c r="AX52" s="290"/>
      <c r="AY52" s="290"/>
      <c r="AZ52" s="290"/>
      <c r="BA52" s="290"/>
      <c r="BB52" s="290"/>
      <c r="BC52" s="290"/>
      <c r="BD52" s="290"/>
      <c r="BE52" s="290"/>
      <c r="BF52" s="290"/>
      <c r="BG52" s="290"/>
      <c r="BH52" s="290"/>
      <c r="BI52" s="290"/>
      <c r="BJ52" s="290"/>
      <c r="BK52" s="290"/>
      <c r="BL52" s="290"/>
      <c r="BM52" s="290"/>
      <c r="BN52" s="290"/>
      <c r="BO52" s="290"/>
      <c r="BP52" s="290"/>
      <c r="BQ52" s="290"/>
      <c r="BR52" s="290"/>
      <c r="BS52" s="290"/>
      <c r="BT52" s="290"/>
      <c r="BU52" s="290"/>
      <c r="BV52" s="290"/>
      <c r="BW52" s="290"/>
      <c r="BX52" s="290"/>
      <c r="BY52" s="290"/>
      <c r="BZ52" s="290"/>
      <c r="CA52" s="290"/>
      <c r="CB52" s="290"/>
      <c r="CC52" s="290"/>
      <c r="CD52" s="291"/>
    </row>
    <row r="53" spans="1:82" s="204" customFormat="1" x14ac:dyDescent="0.25">
      <c r="A53" s="315" t="s">
        <v>325</v>
      </c>
      <c r="B53" s="316" t="s">
        <v>333</v>
      </c>
      <c r="C53" s="317" t="s">
        <v>334</v>
      </c>
      <c r="D53" s="318">
        <v>0.25</v>
      </c>
      <c r="E53" s="319" t="s">
        <v>654</v>
      </c>
      <c r="F53" s="319" t="s">
        <v>654</v>
      </c>
      <c r="G53" s="320"/>
      <c r="H53" s="321" t="s">
        <v>318</v>
      </c>
      <c r="I53" s="321" t="s">
        <v>654</v>
      </c>
      <c r="J53" s="321" t="s">
        <v>318</v>
      </c>
      <c r="K53" s="321" t="s">
        <v>318</v>
      </c>
      <c r="L53" s="321" t="s">
        <v>318</v>
      </c>
      <c r="M53" s="321" t="s">
        <v>318</v>
      </c>
      <c r="N53" s="322" t="s">
        <v>318</v>
      </c>
      <c r="O53" s="449"/>
      <c r="P53" s="323" t="s">
        <v>57</v>
      </c>
      <c r="Q53" s="324" t="s">
        <v>57</v>
      </c>
      <c r="R53" s="325" t="s">
        <v>57</v>
      </c>
      <c r="S53" s="326">
        <v>4872</v>
      </c>
      <c r="T53" s="324">
        <v>4872</v>
      </c>
      <c r="U53" s="325" t="s">
        <v>654</v>
      </c>
      <c r="V53" s="324" t="s">
        <v>57</v>
      </c>
      <c r="W53" s="324" t="s">
        <v>57</v>
      </c>
      <c r="X53" s="325" t="s">
        <v>57</v>
      </c>
      <c r="Y53" s="323" t="s">
        <v>57</v>
      </c>
      <c r="Z53" s="324" t="s">
        <v>57</v>
      </c>
      <c r="AA53" s="325" t="s">
        <v>57</v>
      </c>
      <c r="AB53" s="323" t="s">
        <v>57</v>
      </c>
      <c r="AC53" s="324" t="s">
        <v>57</v>
      </c>
      <c r="AD53" s="325" t="s">
        <v>57</v>
      </c>
      <c r="AE53" s="323" t="s">
        <v>57</v>
      </c>
      <c r="AF53" s="324" t="s">
        <v>57</v>
      </c>
      <c r="AG53" s="325" t="s">
        <v>57</v>
      </c>
      <c r="AH53" s="323" t="s">
        <v>57</v>
      </c>
      <c r="AI53" s="324" t="s">
        <v>57</v>
      </c>
      <c r="AJ53" s="327" t="s">
        <v>57</v>
      </c>
      <c r="AK53" s="328"/>
      <c r="AL53" s="329"/>
      <c r="AM53" s="329"/>
      <c r="AN53" s="329"/>
      <c r="AO53" s="329"/>
      <c r="AP53" s="329"/>
      <c r="AQ53" s="329"/>
      <c r="AR53" s="329"/>
      <c r="AS53" s="329"/>
      <c r="AT53" s="329"/>
      <c r="AU53" s="329"/>
      <c r="AV53" s="329"/>
      <c r="AW53" s="329"/>
      <c r="AX53" s="329"/>
      <c r="AY53" s="329"/>
      <c r="AZ53" s="329"/>
      <c r="BA53" s="329"/>
      <c r="BB53" s="329"/>
      <c r="BC53" s="329"/>
      <c r="BD53" s="329"/>
      <c r="BE53" s="329"/>
      <c r="BF53" s="329"/>
      <c r="BG53" s="329"/>
      <c r="BH53" s="329"/>
      <c r="BI53" s="329"/>
      <c r="BJ53" s="329"/>
      <c r="BK53" s="329"/>
      <c r="BL53" s="329"/>
      <c r="BM53" s="329"/>
      <c r="BN53" s="329"/>
      <c r="BO53" s="329"/>
      <c r="BP53" s="329"/>
      <c r="BQ53" s="329"/>
      <c r="BR53" s="329"/>
      <c r="BS53" s="329"/>
      <c r="BT53" s="329"/>
      <c r="BU53" s="329"/>
      <c r="BV53" s="329"/>
      <c r="BW53" s="329"/>
      <c r="BX53" s="329"/>
      <c r="BY53" s="329"/>
      <c r="BZ53" s="329"/>
      <c r="CA53" s="329"/>
      <c r="CB53" s="329"/>
      <c r="CC53" s="329"/>
      <c r="CD53" s="330"/>
    </row>
    <row r="54" spans="1:82" s="308" customFormat="1" x14ac:dyDescent="0.25">
      <c r="A54" s="292" t="s">
        <v>325</v>
      </c>
      <c r="B54" s="293" t="s">
        <v>337</v>
      </c>
      <c r="C54" s="294" t="s">
        <v>338</v>
      </c>
      <c r="D54" s="295">
        <v>0.24</v>
      </c>
      <c r="E54" s="296" t="s">
        <v>654</v>
      </c>
      <c r="F54" s="296" t="s">
        <v>318</v>
      </c>
      <c r="G54" s="297"/>
      <c r="H54" s="298" t="s">
        <v>318</v>
      </c>
      <c r="I54" s="298" t="s">
        <v>654</v>
      </c>
      <c r="J54" s="298" t="s">
        <v>318</v>
      </c>
      <c r="K54" s="298" t="s">
        <v>318</v>
      </c>
      <c r="L54" s="298" t="s">
        <v>318</v>
      </c>
      <c r="M54" s="298" t="s">
        <v>318</v>
      </c>
      <c r="N54" s="299" t="s">
        <v>318</v>
      </c>
      <c r="O54" s="449"/>
      <c r="P54" s="300" t="s">
        <v>57</v>
      </c>
      <c r="Q54" s="301" t="s">
        <v>57</v>
      </c>
      <c r="R54" s="302" t="s">
        <v>57</v>
      </c>
      <c r="S54" s="303">
        <v>1771</v>
      </c>
      <c r="T54" s="301">
        <v>1771</v>
      </c>
      <c r="U54" s="302" t="s">
        <v>318</v>
      </c>
      <c r="V54" s="301" t="s">
        <v>57</v>
      </c>
      <c r="W54" s="301" t="s">
        <v>57</v>
      </c>
      <c r="X54" s="302" t="s">
        <v>57</v>
      </c>
      <c r="Y54" s="300" t="s">
        <v>57</v>
      </c>
      <c r="Z54" s="301" t="s">
        <v>57</v>
      </c>
      <c r="AA54" s="302" t="s">
        <v>57</v>
      </c>
      <c r="AB54" s="300" t="s">
        <v>57</v>
      </c>
      <c r="AC54" s="301" t="s">
        <v>57</v>
      </c>
      <c r="AD54" s="302" t="s">
        <v>57</v>
      </c>
      <c r="AE54" s="300" t="s">
        <v>57</v>
      </c>
      <c r="AF54" s="301" t="s">
        <v>57</v>
      </c>
      <c r="AG54" s="302" t="s">
        <v>57</v>
      </c>
      <c r="AH54" s="300" t="s">
        <v>57</v>
      </c>
      <c r="AI54" s="301" t="s">
        <v>57</v>
      </c>
      <c r="AJ54" s="304" t="s">
        <v>57</v>
      </c>
      <c r="AK54" s="305"/>
      <c r="AL54" s="306"/>
      <c r="AM54" s="306"/>
      <c r="AN54" s="306"/>
      <c r="AO54" s="306"/>
      <c r="AP54" s="306"/>
      <c r="AQ54" s="306"/>
      <c r="AR54" s="306"/>
      <c r="AS54" s="306"/>
      <c r="AT54" s="306"/>
      <c r="AU54" s="306"/>
      <c r="AV54" s="306"/>
      <c r="AW54" s="306"/>
      <c r="AX54" s="306"/>
      <c r="AY54" s="306"/>
      <c r="AZ54" s="306"/>
      <c r="BA54" s="306"/>
      <c r="BB54" s="306"/>
      <c r="BC54" s="306"/>
      <c r="BD54" s="306"/>
      <c r="BE54" s="306"/>
      <c r="BF54" s="306"/>
      <c r="BG54" s="306"/>
      <c r="BH54" s="306"/>
      <c r="BI54" s="306"/>
      <c r="BJ54" s="306"/>
      <c r="BK54" s="306"/>
      <c r="BL54" s="306"/>
      <c r="BM54" s="306"/>
      <c r="BN54" s="306"/>
      <c r="BO54" s="306"/>
      <c r="BP54" s="306"/>
      <c r="BQ54" s="306"/>
      <c r="BR54" s="306"/>
      <c r="BS54" s="306"/>
      <c r="BT54" s="306"/>
      <c r="BU54" s="306"/>
      <c r="BV54" s="306"/>
      <c r="BW54" s="306"/>
      <c r="BX54" s="306"/>
      <c r="BY54" s="306"/>
      <c r="BZ54" s="306"/>
      <c r="CA54" s="306"/>
      <c r="CB54" s="306"/>
      <c r="CC54" s="306"/>
      <c r="CD54" s="307"/>
    </row>
    <row r="55" spans="1:82" s="347" customFormat="1" x14ac:dyDescent="0.25">
      <c r="A55" s="331" t="s">
        <v>340</v>
      </c>
      <c r="B55" s="332" t="s">
        <v>341</v>
      </c>
      <c r="C55" s="333" t="s">
        <v>761</v>
      </c>
      <c r="D55" s="334">
        <v>1</v>
      </c>
      <c r="E55" s="335" t="s">
        <v>654</v>
      </c>
      <c r="F55" s="335" t="s">
        <v>654</v>
      </c>
      <c r="G55" s="349"/>
      <c r="H55" s="337" t="s">
        <v>654</v>
      </c>
      <c r="I55" s="337" t="s">
        <v>654</v>
      </c>
      <c r="J55" s="337" t="s">
        <v>654</v>
      </c>
      <c r="K55" s="337" t="s">
        <v>654</v>
      </c>
      <c r="L55" s="337" t="s">
        <v>654</v>
      </c>
      <c r="M55" s="337" t="s">
        <v>654</v>
      </c>
      <c r="N55" s="338" t="s">
        <v>654</v>
      </c>
      <c r="O55" s="449"/>
      <c r="P55" s="339">
        <v>34123</v>
      </c>
      <c r="Q55" s="340">
        <v>65318</v>
      </c>
      <c r="R55" s="341" t="s">
        <v>654</v>
      </c>
      <c r="S55" s="342">
        <v>34123</v>
      </c>
      <c r="T55" s="340">
        <v>65318</v>
      </c>
      <c r="U55" s="341" t="s">
        <v>654</v>
      </c>
      <c r="V55" s="340">
        <v>34123</v>
      </c>
      <c r="W55" s="340">
        <v>65318</v>
      </c>
      <c r="X55" s="341" t="s">
        <v>654</v>
      </c>
      <c r="Y55" s="339">
        <v>34123</v>
      </c>
      <c r="Z55" s="340">
        <v>65318</v>
      </c>
      <c r="AA55" s="341" t="s">
        <v>654</v>
      </c>
      <c r="AB55" s="339">
        <v>34123</v>
      </c>
      <c r="AC55" s="340">
        <v>65318</v>
      </c>
      <c r="AD55" s="341" t="s">
        <v>654</v>
      </c>
      <c r="AE55" s="339">
        <v>34123</v>
      </c>
      <c r="AF55" s="340">
        <v>65318</v>
      </c>
      <c r="AG55" s="341" t="s">
        <v>654</v>
      </c>
      <c r="AH55" s="339">
        <v>34123</v>
      </c>
      <c r="AI55" s="340">
        <v>65318</v>
      </c>
      <c r="AJ55" s="343" t="s">
        <v>654</v>
      </c>
      <c r="AK55" s="344"/>
      <c r="AL55" s="345"/>
      <c r="AM55" s="345"/>
      <c r="AN55" s="345"/>
      <c r="AO55" s="345"/>
      <c r="AP55" s="345"/>
      <c r="AQ55" s="345"/>
      <c r="AR55" s="345"/>
      <c r="AS55" s="345"/>
      <c r="AT55" s="345"/>
      <c r="AU55" s="345"/>
      <c r="AV55" s="345"/>
      <c r="AW55" s="345"/>
      <c r="AX55" s="345"/>
      <c r="AY55" s="345"/>
      <c r="AZ55" s="345"/>
      <c r="BA55" s="345"/>
      <c r="BB55" s="345"/>
      <c r="BC55" s="345"/>
      <c r="BD55" s="345"/>
      <c r="BE55" s="345"/>
      <c r="BF55" s="345"/>
      <c r="BG55" s="345"/>
      <c r="BH55" s="345"/>
      <c r="BI55" s="345"/>
      <c r="BJ55" s="345"/>
      <c r="BK55" s="345"/>
      <c r="BL55" s="345"/>
      <c r="BM55" s="345"/>
      <c r="BN55" s="345"/>
      <c r="BO55" s="345"/>
      <c r="BP55" s="345"/>
      <c r="BQ55" s="345"/>
      <c r="BR55" s="345"/>
      <c r="BS55" s="345"/>
      <c r="BT55" s="345"/>
      <c r="BU55" s="345"/>
      <c r="BV55" s="345"/>
      <c r="BW55" s="345"/>
      <c r="BX55" s="345"/>
      <c r="BY55" s="345"/>
      <c r="BZ55" s="345"/>
      <c r="CA55" s="345"/>
      <c r="CB55" s="345"/>
      <c r="CC55" s="345"/>
      <c r="CD55" s="346"/>
    </row>
    <row r="56" spans="1:82" s="313" customFormat="1" ht="28.5" x14ac:dyDescent="0.25">
      <c r="A56" s="277" t="s">
        <v>344</v>
      </c>
      <c r="B56" s="278" t="s">
        <v>345</v>
      </c>
      <c r="C56" s="279" t="s">
        <v>346</v>
      </c>
      <c r="D56" s="280">
        <v>0.51</v>
      </c>
      <c r="E56" s="281" t="s">
        <v>654</v>
      </c>
      <c r="F56" s="281" t="s">
        <v>318</v>
      </c>
      <c r="G56" s="309"/>
      <c r="H56" s="282" t="s">
        <v>654</v>
      </c>
      <c r="I56" s="282" t="s">
        <v>654</v>
      </c>
      <c r="J56" s="282" t="s">
        <v>654</v>
      </c>
      <c r="K56" s="282" t="s">
        <v>654</v>
      </c>
      <c r="L56" s="282" t="s">
        <v>654</v>
      </c>
      <c r="M56" s="282" t="s">
        <v>654</v>
      </c>
      <c r="N56" s="283" t="s">
        <v>654</v>
      </c>
      <c r="O56" s="449"/>
      <c r="P56" s="310">
        <v>30336</v>
      </c>
      <c r="Q56" s="311">
        <v>26548</v>
      </c>
      <c r="R56" s="286" t="s">
        <v>654</v>
      </c>
      <c r="S56" s="312">
        <v>30336</v>
      </c>
      <c r="T56" s="311">
        <v>26548</v>
      </c>
      <c r="U56" s="286" t="s">
        <v>654</v>
      </c>
      <c r="V56" s="311">
        <v>30336</v>
      </c>
      <c r="W56" s="311">
        <v>26548</v>
      </c>
      <c r="X56" s="286" t="s">
        <v>654</v>
      </c>
      <c r="Y56" s="310">
        <v>30336</v>
      </c>
      <c r="Z56" s="311">
        <v>26548</v>
      </c>
      <c r="AA56" s="286" t="s">
        <v>654</v>
      </c>
      <c r="AB56" s="310">
        <v>30336</v>
      </c>
      <c r="AC56" s="311">
        <v>26548</v>
      </c>
      <c r="AD56" s="286" t="s">
        <v>654</v>
      </c>
      <c r="AE56" s="310">
        <v>30336</v>
      </c>
      <c r="AF56" s="311">
        <v>26548</v>
      </c>
      <c r="AG56" s="286" t="s">
        <v>654</v>
      </c>
      <c r="AH56" s="310">
        <v>30336</v>
      </c>
      <c r="AI56" s="311">
        <v>26548</v>
      </c>
      <c r="AJ56" s="288" t="s">
        <v>654</v>
      </c>
      <c r="AK56" s="289"/>
      <c r="AL56" s="290"/>
      <c r="AM56" s="290"/>
      <c r="AN56" s="290"/>
      <c r="AO56" s="290"/>
      <c r="AP56" s="290"/>
      <c r="AQ56" s="290"/>
      <c r="AR56" s="290"/>
      <c r="AS56" s="290"/>
      <c r="AT56" s="290"/>
      <c r="AU56" s="290"/>
      <c r="AV56" s="290"/>
      <c r="AW56" s="290"/>
      <c r="AX56" s="290"/>
      <c r="AY56" s="290"/>
      <c r="AZ56" s="290"/>
      <c r="BA56" s="290"/>
      <c r="BB56" s="290"/>
      <c r="BC56" s="290"/>
      <c r="BD56" s="290"/>
      <c r="BE56" s="290"/>
      <c r="BF56" s="290"/>
      <c r="BG56" s="290"/>
      <c r="BH56" s="290"/>
      <c r="BI56" s="290"/>
      <c r="BJ56" s="290"/>
      <c r="BK56" s="290"/>
      <c r="BL56" s="290"/>
      <c r="BM56" s="290"/>
      <c r="BN56" s="290"/>
      <c r="BO56" s="290"/>
      <c r="BP56" s="290"/>
      <c r="BQ56" s="290"/>
      <c r="BR56" s="290"/>
      <c r="BS56" s="290"/>
      <c r="BT56" s="290"/>
      <c r="BU56" s="290"/>
      <c r="BV56" s="290"/>
      <c r="BW56" s="290"/>
      <c r="BX56" s="290"/>
      <c r="BY56" s="290"/>
      <c r="BZ56" s="290"/>
      <c r="CA56" s="290"/>
      <c r="CB56" s="290"/>
      <c r="CC56" s="290"/>
      <c r="CD56" s="291"/>
    </row>
    <row r="57" spans="1:82" s="308" customFormat="1" ht="28.5" x14ac:dyDescent="0.25">
      <c r="A57" s="292" t="s">
        <v>344</v>
      </c>
      <c r="B57" s="293" t="s">
        <v>352</v>
      </c>
      <c r="C57" s="294" t="s">
        <v>353</v>
      </c>
      <c r="D57" s="295">
        <v>0.49</v>
      </c>
      <c r="E57" s="296" t="s">
        <v>654</v>
      </c>
      <c r="F57" s="296" t="s">
        <v>654</v>
      </c>
      <c r="G57" s="297"/>
      <c r="H57" s="298" t="s">
        <v>654</v>
      </c>
      <c r="I57" s="298" t="s">
        <v>654</v>
      </c>
      <c r="J57" s="298" t="s">
        <v>654</v>
      </c>
      <c r="K57" s="298" t="s">
        <v>654</v>
      </c>
      <c r="L57" s="298" t="s">
        <v>654</v>
      </c>
      <c r="M57" s="298" t="s">
        <v>654</v>
      </c>
      <c r="N57" s="299" t="s">
        <v>654</v>
      </c>
      <c r="O57" s="449"/>
      <c r="P57" s="300">
        <v>19723</v>
      </c>
      <c r="Q57" s="301">
        <v>11347</v>
      </c>
      <c r="R57" s="302" t="s">
        <v>654</v>
      </c>
      <c r="S57" s="303">
        <v>19723</v>
      </c>
      <c r="T57" s="301">
        <v>11347</v>
      </c>
      <c r="U57" s="302" t="s">
        <v>654</v>
      </c>
      <c r="V57" s="301">
        <v>19723</v>
      </c>
      <c r="W57" s="301">
        <v>11347</v>
      </c>
      <c r="X57" s="302" t="s">
        <v>654</v>
      </c>
      <c r="Y57" s="300">
        <v>19723</v>
      </c>
      <c r="Z57" s="301">
        <v>11347</v>
      </c>
      <c r="AA57" s="302" t="s">
        <v>654</v>
      </c>
      <c r="AB57" s="300">
        <v>19723</v>
      </c>
      <c r="AC57" s="301">
        <v>11347</v>
      </c>
      <c r="AD57" s="302" t="s">
        <v>654</v>
      </c>
      <c r="AE57" s="300">
        <v>19723</v>
      </c>
      <c r="AF57" s="301">
        <v>11347</v>
      </c>
      <c r="AG57" s="302" t="s">
        <v>654</v>
      </c>
      <c r="AH57" s="300">
        <v>19723</v>
      </c>
      <c r="AI57" s="301">
        <v>11347</v>
      </c>
      <c r="AJ57" s="304" t="s">
        <v>654</v>
      </c>
      <c r="AK57" s="305"/>
      <c r="AL57" s="306"/>
      <c r="AM57" s="306"/>
      <c r="AN57" s="306"/>
      <c r="AO57" s="306"/>
      <c r="AP57" s="306"/>
      <c r="AQ57" s="306"/>
      <c r="AR57" s="306"/>
      <c r="AS57" s="306"/>
      <c r="AT57" s="306"/>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6"/>
      <c r="BR57" s="306"/>
      <c r="BS57" s="306"/>
      <c r="BT57" s="306"/>
      <c r="BU57" s="306"/>
      <c r="BV57" s="306"/>
      <c r="BW57" s="306"/>
      <c r="BX57" s="306"/>
      <c r="BY57" s="306"/>
      <c r="BZ57" s="306"/>
      <c r="CA57" s="306"/>
      <c r="CB57" s="306"/>
      <c r="CC57" s="306"/>
      <c r="CD57" s="307"/>
    </row>
    <row r="58" spans="1:82" s="313" customFormat="1" ht="28.5" x14ac:dyDescent="0.25">
      <c r="A58" s="277" t="s">
        <v>358</v>
      </c>
      <c r="B58" s="278" t="s">
        <v>359</v>
      </c>
      <c r="C58" s="279" t="s">
        <v>360</v>
      </c>
      <c r="D58" s="280">
        <v>0.51</v>
      </c>
      <c r="E58" s="281" t="s">
        <v>654</v>
      </c>
      <c r="F58" s="281" t="s">
        <v>318</v>
      </c>
      <c r="G58" s="309"/>
      <c r="H58" s="282" t="s">
        <v>654</v>
      </c>
      <c r="I58" s="282" t="s">
        <v>654</v>
      </c>
      <c r="J58" s="282" t="s">
        <v>654</v>
      </c>
      <c r="K58" s="282" t="s">
        <v>654</v>
      </c>
      <c r="L58" s="282" t="s">
        <v>654</v>
      </c>
      <c r="M58" s="282" t="s">
        <v>654</v>
      </c>
      <c r="N58" s="283" t="s">
        <v>654</v>
      </c>
      <c r="O58" s="449"/>
      <c r="P58" s="310">
        <v>47768</v>
      </c>
      <c r="Q58" s="311">
        <v>52333</v>
      </c>
      <c r="R58" s="286" t="s">
        <v>654</v>
      </c>
      <c r="S58" s="312">
        <v>47768</v>
      </c>
      <c r="T58" s="311">
        <v>52333</v>
      </c>
      <c r="U58" s="286" t="s">
        <v>654</v>
      </c>
      <c r="V58" s="311">
        <v>47768</v>
      </c>
      <c r="W58" s="311">
        <v>52333</v>
      </c>
      <c r="X58" s="286" t="s">
        <v>654</v>
      </c>
      <c r="Y58" s="310">
        <v>47768</v>
      </c>
      <c r="Z58" s="311">
        <v>52333</v>
      </c>
      <c r="AA58" s="286" t="s">
        <v>654</v>
      </c>
      <c r="AB58" s="310">
        <v>47768</v>
      </c>
      <c r="AC58" s="311">
        <v>52333</v>
      </c>
      <c r="AD58" s="286" t="s">
        <v>654</v>
      </c>
      <c r="AE58" s="310">
        <v>47768</v>
      </c>
      <c r="AF58" s="311">
        <v>52333</v>
      </c>
      <c r="AG58" s="286" t="s">
        <v>654</v>
      </c>
      <c r="AH58" s="310">
        <v>47768</v>
      </c>
      <c r="AI58" s="311">
        <v>52333</v>
      </c>
      <c r="AJ58" s="288" t="s">
        <v>654</v>
      </c>
      <c r="AK58" s="289"/>
      <c r="AL58" s="290"/>
      <c r="AM58" s="290"/>
      <c r="AN58" s="290"/>
      <c r="AO58" s="290"/>
      <c r="AP58" s="290"/>
      <c r="AQ58" s="290"/>
      <c r="AR58" s="290"/>
      <c r="AS58" s="290"/>
      <c r="AT58" s="290"/>
      <c r="AU58" s="290"/>
      <c r="AV58" s="290"/>
      <c r="AW58" s="290"/>
      <c r="AX58" s="290"/>
      <c r="AY58" s="290"/>
      <c r="AZ58" s="290"/>
      <c r="BA58" s="290"/>
      <c r="BB58" s="290"/>
      <c r="BC58" s="290"/>
      <c r="BD58" s="290"/>
      <c r="BE58" s="290"/>
      <c r="BF58" s="290"/>
      <c r="BG58" s="290"/>
      <c r="BH58" s="290"/>
      <c r="BI58" s="290"/>
      <c r="BJ58" s="290"/>
      <c r="BK58" s="290"/>
      <c r="BL58" s="290"/>
      <c r="BM58" s="290"/>
      <c r="BN58" s="290"/>
      <c r="BO58" s="290"/>
      <c r="BP58" s="290"/>
      <c r="BQ58" s="290"/>
      <c r="BR58" s="290"/>
      <c r="BS58" s="290"/>
      <c r="BT58" s="290"/>
      <c r="BU58" s="290"/>
      <c r="BV58" s="290"/>
      <c r="BW58" s="290"/>
      <c r="BX58" s="290"/>
      <c r="BY58" s="290"/>
      <c r="BZ58" s="290"/>
      <c r="CA58" s="290"/>
      <c r="CB58" s="290"/>
      <c r="CC58" s="290"/>
      <c r="CD58" s="291"/>
    </row>
    <row r="59" spans="1:82" s="308" customFormat="1" x14ac:dyDescent="0.25">
      <c r="A59" s="292" t="s">
        <v>358</v>
      </c>
      <c r="B59" s="293" t="s">
        <v>364</v>
      </c>
      <c r="C59" s="294" t="s">
        <v>365</v>
      </c>
      <c r="D59" s="295">
        <v>0.49</v>
      </c>
      <c r="E59" s="296" t="s">
        <v>654</v>
      </c>
      <c r="F59" s="296" t="s">
        <v>654</v>
      </c>
      <c r="G59" s="297"/>
      <c r="H59" s="298" t="s">
        <v>654</v>
      </c>
      <c r="I59" s="298" t="s">
        <v>654</v>
      </c>
      <c r="J59" s="298" t="s">
        <v>654</v>
      </c>
      <c r="K59" s="298" t="s">
        <v>654</v>
      </c>
      <c r="L59" s="298" t="s">
        <v>654</v>
      </c>
      <c r="M59" s="298" t="s">
        <v>654</v>
      </c>
      <c r="N59" s="299" t="s">
        <v>654</v>
      </c>
      <c r="O59" s="449"/>
      <c r="P59" s="300">
        <v>13960</v>
      </c>
      <c r="Q59" s="301">
        <v>6617</v>
      </c>
      <c r="R59" s="302" t="s">
        <v>654</v>
      </c>
      <c r="S59" s="303">
        <v>13960</v>
      </c>
      <c r="T59" s="301">
        <v>6617</v>
      </c>
      <c r="U59" s="302" t="s">
        <v>654</v>
      </c>
      <c r="V59" s="301">
        <v>12070</v>
      </c>
      <c r="W59" s="301">
        <v>6617</v>
      </c>
      <c r="X59" s="302" t="s">
        <v>654</v>
      </c>
      <c r="Y59" s="300">
        <v>9921</v>
      </c>
      <c r="Z59" s="301">
        <v>6617</v>
      </c>
      <c r="AA59" s="302" t="s">
        <v>654</v>
      </c>
      <c r="AB59" s="300">
        <v>12070</v>
      </c>
      <c r="AC59" s="301">
        <v>6617</v>
      </c>
      <c r="AD59" s="302" t="s">
        <v>654</v>
      </c>
      <c r="AE59" s="300">
        <v>12070</v>
      </c>
      <c r="AF59" s="301">
        <v>6617</v>
      </c>
      <c r="AG59" s="302" t="s">
        <v>654</v>
      </c>
      <c r="AH59" s="300">
        <v>13960</v>
      </c>
      <c r="AI59" s="301">
        <v>6617</v>
      </c>
      <c r="AJ59" s="304" t="s">
        <v>654</v>
      </c>
      <c r="AK59" s="305"/>
      <c r="AL59" s="306"/>
      <c r="AM59" s="306"/>
      <c r="AN59" s="306"/>
      <c r="AO59" s="306"/>
      <c r="AP59" s="306"/>
      <c r="AQ59" s="306"/>
      <c r="AR59" s="306"/>
      <c r="AS59" s="306"/>
      <c r="AT59" s="306"/>
      <c r="AU59" s="306"/>
      <c r="AV59" s="306"/>
      <c r="AW59" s="306"/>
      <c r="AX59" s="306"/>
      <c r="AY59" s="306"/>
      <c r="AZ59" s="306"/>
      <c r="BA59" s="306"/>
      <c r="BB59" s="306"/>
      <c r="BC59" s="306"/>
      <c r="BD59" s="306"/>
      <c r="BE59" s="306"/>
      <c r="BF59" s="306"/>
      <c r="BG59" s="306"/>
      <c r="BH59" s="306"/>
      <c r="BI59" s="306"/>
      <c r="BJ59" s="306"/>
      <c r="BK59" s="306"/>
      <c r="BL59" s="306"/>
      <c r="BM59" s="306"/>
      <c r="BN59" s="306"/>
      <c r="BO59" s="306"/>
      <c r="BP59" s="306"/>
      <c r="BQ59" s="306"/>
      <c r="BR59" s="306"/>
      <c r="BS59" s="306"/>
      <c r="BT59" s="306"/>
      <c r="BU59" s="306"/>
      <c r="BV59" s="306"/>
      <c r="BW59" s="306"/>
      <c r="BX59" s="306"/>
      <c r="BY59" s="306"/>
      <c r="BZ59" s="306"/>
      <c r="CA59" s="306"/>
      <c r="CB59" s="306"/>
      <c r="CC59" s="306"/>
      <c r="CD59" s="307"/>
    </row>
    <row r="60" spans="1:82" s="313" customFormat="1" x14ac:dyDescent="0.25">
      <c r="A60" s="277" t="s">
        <v>371</v>
      </c>
      <c r="B60" s="278" t="s">
        <v>372</v>
      </c>
      <c r="C60" s="279" t="s">
        <v>373</v>
      </c>
      <c r="D60" s="280">
        <v>0.75</v>
      </c>
      <c r="E60" s="281" t="s">
        <v>654</v>
      </c>
      <c r="F60" s="281" t="s">
        <v>318</v>
      </c>
      <c r="G60" s="309"/>
      <c r="H60" s="282" t="s">
        <v>654</v>
      </c>
      <c r="I60" s="282" t="s">
        <v>654</v>
      </c>
      <c r="J60" s="282" t="s">
        <v>654</v>
      </c>
      <c r="K60" s="282" t="s">
        <v>654</v>
      </c>
      <c r="L60" s="282" t="s">
        <v>654</v>
      </c>
      <c r="M60" s="282" t="s">
        <v>654</v>
      </c>
      <c r="N60" s="283" t="s">
        <v>654</v>
      </c>
      <c r="O60" s="449"/>
      <c r="P60" s="310">
        <v>22176</v>
      </c>
      <c r="Q60" s="311">
        <v>30468</v>
      </c>
      <c r="R60" s="286" t="s">
        <v>654</v>
      </c>
      <c r="S60" s="312">
        <v>22176</v>
      </c>
      <c r="T60" s="311">
        <v>30468</v>
      </c>
      <c r="U60" s="286" t="s">
        <v>654</v>
      </c>
      <c r="V60" s="311">
        <v>22176</v>
      </c>
      <c r="W60" s="311">
        <v>30468</v>
      </c>
      <c r="X60" s="286" t="s">
        <v>654</v>
      </c>
      <c r="Y60" s="310">
        <v>22176</v>
      </c>
      <c r="Z60" s="311">
        <v>30468</v>
      </c>
      <c r="AA60" s="286" t="s">
        <v>654</v>
      </c>
      <c r="AB60" s="310">
        <v>22176</v>
      </c>
      <c r="AC60" s="311">
        <v>30468</v>
      </c>
      <c r="AD60" s="286" t="s">
        <v>654</v>
      </c>
      <c r="AE60" s="310">
        <v>22176</v>
      </c>
      <c r="AF60" s="311">
        <v>30468</v>
      </c>
      <c r="AG60" s="286" t="s">
        <v>654</v>
      </c>
      <c r="AH60" s="310">
        <v>22176</v>
      </c>
      <c r="AI60" s="311">
        <v>30468</v>
      </c>
      <c r="AJ60" s="288" t="s">
        <v>654</v>
      </c>
      <c r="AK60" s="289"/>
      <c r="AL60" s="290"/>
      <c r="AM60" s="290"/>
      <c r="AN60" s="290"/>
      <c r="AO60" s="290"/>
      <c r="AP60" s="290"/>
      <c r="AQ60" s="290"/>
      <c r="AR60" s="290"/>
      <c r="AS60" s="290"/>
      <c r="AT60" s="290"/>
      <c r="AU60" s="290"/>
      <c r="AV60" s="290"/>
      <c r="AW60" s="290"/>
      <c r="AX60" s="290"/>
      <c r="AY60" s="290"/>
      <c r="AZ60" s="290"/>
      <c r="BA60" s="290"/>
      <c r="BB60" s="290"/>
      <c r="BC60" s="290"/>
      <c r="BD60" s="290"/>
      <c r="BE60" s="290"/>
      <c r="BF60" s="290"/>
      <c r="BG60" s="290"/>
      <c r="BH60" s="290"/>
      <c r="BI60" s="290"/>
      <c r="BJ60" s="290"/>
      <c r="BK60" s="290"/>
      <c r="BL60" s="290"/>
      <c r="BM60" s="290"/>
      <c r="BN60" s="290"/>
      <c r="BO60" s="290"/>
      <c r="BP60" s="290"/>
      <c r="BQ60" s="290"/>
      <c r="BR60" s="290"/>
      <c r="BS60" s="290"/>
      <c r="BT60" s="290"/>
      <c r="BU60" s="290"/>
      <c r="BV60" s="290"/>
      <c r="BW60" s="290"/>
      <c r="BX60" s="290"/>
      <c r="BY60" s="290"/>
      <c r="BZ60" s="290"/>
      <c r="CA60" s="290"/>
      <c r="CB60" s="290"/>
      <c r="CC60" s="290"/>
      <c r="CD60" s="291"/>
    </row>
    <row r="61" spans="1:82" s="308" customFormat="1" ht="28.5" x14ac:dyDescent="0.25">
      <c r="A61" s="292" t="s">
        <v>371</v>
      </c>
      <c r="B61" s="293" t="s">
        <v>378</v>
      </c>
      <c r="C61" s="294" t="s">
        <v>379</v>
      </c>
      <c r="D61" s="295">
        <v>0.25</v>
      </c>
      <c r="E61" s="296" t="s">
        <v>654</v>
      </c>
      <c r="F61" s="296" t="s">
        <v>654</v>
      </c>
      <c r="G61" s="297"/>
      <c r="H61" s="298" t="s">
        <v>654</v>
      </c>
      <c r="I61" s="298" t="s">
        <v>654</v>
      </c>
      <c r="J61" s="298" t="s">
        <v>654</v>
      </c>
      <c r="K61" s="298" t="s">
        <v>654</v>
      </c>
      <c r="L61" s="298" t="s">
        <v>654</v>
      </c>
      <c r="M61" s="298" t="s">
        <v>654</v>
      </c>
      <c r="N61" s="299" t="s">
        <v>654</v>
      </c>
      <c r="O61" s="449"/>
      <c r="P61" s="300">
        <v>4326</v>
      </c>
      <c r="Q61" s="301">
        <v>4326</v>
      </c>
      <c r="R61" s="302" t="s">
        <v>654</v>
      </c>
      <c r="S61" s="303">
        <v>4326</v>
      </c>
      <c r="T61" s="301">
        <v>4326</v>
      </c>
      <c r="U61" s="302" t="s">
        <v>654</v>
      </c>
      <c r="V61" s="301">
        <v>4326</v>
      </c>
      <c r="W61" s="301">
        <v>4326</v>
      </c>
      <c r="X61" s="302" t="s">
        <v>654</v>
      </c>
      <c r="Y61" s="300">
        <v>4326</v>
      </c>
      <c r="Z61" s="301">
        <v>4326</v>
      </c>
      <c r="AA61" s="302" t="s">
        <v>318</v>
      </c>
      <c r="AB61" s="300">
        <v>4326</v>
      </c>
      <c r="AC61" s="301">
        <v>4326</v>
      </c>
      <c r="AD61" s="302" t="s">
        <v>654</v>
      </c>
      <c r="AE61" s="300">
        <v>4326</v>
      </c>
      <c r="AF61" s="301">
        <v>4326</v>
      </c>
      <c r="AG61" s="302" t="s">
        <v>654</v>
      </c>
      <c r="AH61" s="300">
        <v>4326</v>
      </c>
      <c r="AI61" s="301">
        <v>4326</v>
      </c>
      <c r="AJ61" s="304" t="s">
        <v>654</v>
      </c>
      <c r="AK61" s="305"/>
      <c r="AL61" s="306"/>
      <c r="AM61" s="306"/>
      <c r="AN61" s="306"/>
      <c r="AO61" s="306"/>
      <c r="AP61" s="306"/>
      <c r="AQ61" s="306"/>
      <c r="AR61" s="306"/>
      <c r="AS61" s="306"/>
      <c r="AT61" s="306"/>
      <c r="AU61" s="306"/>
      <c r="AV61" s="306"/>
      <c r="AW61" s="306"/>
      <c r="AX61" s="306"/>
      <c r="AY61" s="306"/>
      <c r="AZ61" s="306"/>
      <c r="BA61" s="306"/>
      <c r="BB61" s="306"/>
      <c r="BC61" s="306"/>
      <c r="BD61" s="306"/>
      <c r="BE61" s="306"/>
      <c r="BF61" s="306"/>
      <c r="BG61" s="306"/>
      <c r="BH61" s="306"/>
      <c r="BI61" s="306"/>
      <c r="BJ61" s="306"/>
      <c r="BK61" s="306"/>
      <c r="BL61" s="306"/>
      <c r="BM61" s="306"/>
      <c r="BN61" s="306"/>
      <c r="BO61" s="306"/>
      <c r="BP61" s="306"/>
      <c r="BQ61" s="306"/>
      <c r="BR61" s="306"/>
      <c r="BS61" s="306"/>
      <c r="BT61" s="306"/>
      <c r="BU61" s="306"/>
      <c r="BV61" s="306"/>
      <c r="BW61" s="306"/>
      <c r="BX61" s="306"/>
      <c r="BY61" s="306"/>
      <c r="BZ61" s="306"/>
      <c r="CA61" s="306"/>
      <c r="CB61" s="306"/>
      <c r="CC61" s="306"/>
      <c r="CD61" s="307"/>
    </row>
    <row r="62" spans="1:82" s="313" customFormat="1" x14ac:dyDescent="0.25">
      <c r="A62" s="277" t="s">
        <v>382</v>
      </c>
      <c r="B62" s="278" t="s">
        <v>383</v>
      </c>
      <c r="C62" s="279" t="s">
        <v>384</v>
      </c>
      <c r="D62" s="280">
        <v>0.51</v>
      </c>
      <c r="E62" s="281" t="s">
        <v>654</v>
      </c>
      <c r="F62" s="281" t="s">
        <v>318</v>
      </c>
      <c r="G62" s="309"/>
      <c r="H62" s="282" t="s">
        <v>654</v>
      </c>
      <c r="I62" s="282" t="s">
        <v>654</v>
      </c>
      <c r="J62" s="282" t="s">
        <v>654</v>
      </c>
      <c r="K62" s="282" t="s">
        <v>318</v>
      </c>
      <c r="L62" s="282" t="s">
        <v>318</v>
      </c>
      <c r="M62" s="282" t="s">
        <v>318</v>
      </c>
      <c r="N62" s="283" t="s">
        <v>654</v>
      </c>
      <c r="O62" s="449"/>
      <c r="P62" s="310">
        <v>15084</v>
      </c>
      <c r="Q62" s="311">
        <v>9442</v>
      </c>
      <c r="R62" s="286" t="s">
        <v>654</v>
      </c>
      <c r="S62" s="312">
        <v>15084</v>
      </c>
      <c r="T62" s="311">
        <v>9442</v>
      </c>
      <c r="U62" s="286" t="s">
        <v>654</v>
      </c>
      <c r="V62" s="311">
        <v>15084</v>
      </c>
      <c r="W62" s="311">
        <v>9442</v>
      </c>
      <c r="X62" s="286" t="s">
        <v>654</v>
      </c>
      <c r="Y62" s="310" t="s">
        <v>57</v>
      </c>
      <c r="Z62" s="311" t="s">
        <v>57</v>
      </c>
      <c r="AA62" s="286" t="s">
        <v>57</v>
      </c>
      <c r="AB62" s="310" t="s">
        <v>57</v>
      </c>
      <c r="AC62" s="311" t="s">
        <v>57</v>
      </c>
      <c r="AD62" s="286" t="s">
        <v>57</v>
      </c>
      <c r="AE62" s="310" t="s">
        <v>57</v>
      </c>
      <c r="AF62" s="311" t="s">
        <v>57</v>
      </c>
      <c r="AG62" s="286" t="s">
        <v>57</v>
      </c>
      <c r="AH62" s="310">
        <v>15084</v>
      </c>
      <c r="AI62" s="311">
        <v>9442</v>
      </c>
      <c r="AJ62" s="288" t="s">
        <v>654</v>
      </c>
      <c r="AK62" s="289"/>
      <c r="AL62" s="290"/>
      <c r="AM62" s="290"/>
      <c r="AN62" s="290"/>
      <c r="AO62" s="290"/>
      <c r="AP62" s="290"/>
      <c r="AQ62" s="290"/>
      <c r="AR62" s="290"/>
      <c r="AS62" s="290"/>
      <c r="AT62" s="290"/>
      <c r="AU62" s="290"/>
      <c r="AV62" s="290"/>
      <c r="AW62" s="290"/>
      <c r="AX62" s="290"/>
      <c r="AY62" s="290"/>
      <c r="AZ62" s="290"/>
      <c r="BA62" s="290"/>
      <c r="BB62" s="290"/>
      <c r="BC62" s="290"/>
      <c r="BD62" s="290"/>
      <c r="BE62" s="290"/>
      <c r="BF62" s="290"/>
      <c r="BG62" s="290"/>
      <c r="BH62" s="290"/>
      <c r="BI62" s="290"/>
      <c r="BJ62" s="290"/>
      <c r="BK62" s="290"/>
      <c r="BL62" s="290"/>
      <c r="BM62" s="290"/>
      <c r="BN62" s="290"/>
      <c r="BO62" s="290"/>
      <c r="BP62" s="290"/>
      <c r="BQ62" s="290"/>
      <c r="BR62" s="290"/>
      <c r="BS62" s="290"/>
      <c r="BT62" s="290"/>
      <c r="BU62" s="290"/>
      <c r="BV62" s="290"/>
      <c r="BW62" s="290"/>
      <c r="BX62" s="290"/>
      <c r="BY62" s="290"/>
      <c r="BZ62" s="290"/>
      <c r="CA62" s="290"/>
      <c r="CB62" s="290"/>
      <c r="CC62" s="290"/>
      <c r="CD62" s="291"/>
    </row>
    <row r="63" spans="1:82" s="204" customFormat="1" ht="28.5" x14ac:dyDescent="0.25">
      <c r="A63" s="315" t="s">
        <v>382</v>
      </c>
      <c r="B63" s="316" t="s">
        <v>388</v>
      </c>
      <c r="C63" s="317" t="s">
        <v>389</v>
      </c>
      <c r="D63" s="318">
        <v>0.25</v>
      </c>
      <c r="E63" s="319" t="s">
        <v>654</v>
      </c>
      <c r="F63" s="319" t="s">
        <v>654</v>
      </c>
      <c r="G63" s="320"/>
      <c r="H63" s="321" t="s">
        <v>654</v>
      </c>
      <c r="I63" s="321" t="s">
        <v>654</v>
      </c>
      <c r="J63" s="321" t="s">
        <v>654</v>
      </c>
      <c r="K63" s="321" t="s">
        <v>318</v>
      </c>
      <c r="L63" s="321" t="s">
        <v>318</v>
      </c>
      <c r="M63" s="321" t="s">
        <v>318</v>
      </c>
      <c r="N63" s="322" t="s">
        <v>654</v>
      </c>
      <c r="O63" s="449"/>
      <c r="P63" s="323">
        <v>4232</v>
      </c>
      <c r="Q63" s="324">
        <v>2606</v>
      </c>
      <c r="R63" s="325" t="s">
        <v>654</v>
      </c>
      <c r="S63" s="326">
        <v>4232</v>
      </c>
      <c r="T63" s="324">
        <v>2606</v>
      </c>
      <c r="U63" s="325" t="s">
        <v>654</v>
      </c>
      <c r="V63" s="324">
        <v>2606</v>
      </c>
      <c r="W63" s="324">
        <v>2606</v>
      </c>
      <c r="X63" s="325" t="s">
        <v>318</v>
      </c>
      <c r="Y63" s="323" t="s">
        <v>57</v>
      </c>
      <c r="Z63" s="324" t="s">
        <v>57</v>
      </c>
      <c r="AA63" s="325" t="s">
        <v>57</v>
      </c>
      <c r="AB63" s="323" t="s">
        <v>57</v>
      </c>
      <c r="AC63" s="324" t="s">
        <v>57</v>
      </c>
      <c r="AD63" s="325" t="s">
        <v>57</v>
      </c>
      <c r="AE63" s="323" t="s">
        <v>57</v>
      </c>
      <c r="AF63" s="324" t="s">
        <v>57</v>
      </c>
      <c r="AG63" s="325" t="s">
        <v>57</v>
      </c>
      <c r="AH63" s="323">
        <v>2606</v>
      </c>
      <c r="AI63" s="324">
        <v>2606</v>
      </c>
      <c r="AJ63" s="327" t="s">
        <v>318</v>
      </c>
      <c r="AK63" s="328"/>
      <c r="AL63" s="329"/>
      <c r="AM63" s="329"/>
      <c r="AN63" s="329"/>
      <c r="AO63" s="329"/>
      <c r="AP63" s="329"/>
      <c r="AQ63" s="329"/>
      <c r="AR63" s="329"/>
      <c r="AS63" s="329"/>
      <c r="AT63" s="329"/>
      <c r="AU63" s="329"/>
      <c r="AV63" s="329"/>
      <c r="AW63" s="329"/>
      <c r="AX63" s="329"/>
      <c r="AY63" s="329"/>
      <c r="AZ63" s="329"/>
      <c r="BA63" s="329"/>
      <c r="BB63" s="329"/>
      <c r="BC63" s="329"/>
      <c r="BD63" s="329"/>
      <c r="BE63" s="329"/>
      <c r="BF63" s="329"/>
      <c r="BG63" s="329"/>
      <c r="BH63" s="329"/>
      <c r="BI63" s="329"/>
      <c r="BJ63" s="329"/>
      <c r="BK63" s="329"/>
      <c r="BL63" s="329"/>
      <c r="BM63" s="329"/>
      <c r="BN63" s="329"/>
      <c r="BO63" s="329"/>
      <c r="BP63" s="329"/>
      <c r="BQ63" s="329"/>
      <c r="BR63" s="329"/>
      <c r="BS63" s="329"/>
      <c r="BT63" s="329"/>
      <c r="BU63" s="329"/>
      <c r="BV63" s="329"/>
      <c r="BW63" s="329"/>
      <c r="BX63" s="329"/>
      <c r="BY63" s="329"/>
      <c r="BZ63" s="329"/>
      <c r="CA63" s="329"/>
      <c r="CB63" s="329"/>
      <c r="CC63" s="329"/>
      <c r="CD63" s="330"/>
    </row>
    <row r="64" spans="1:82" s="308" customFormat="1" x14ac:dyDescent="0.25">
      <c r="A64" s="292" t="s">
        <v>382</v>
      </c>
      <c r="B64" s="293" t="s">
        <v>394</v>
      </c>
      <c r="C64" s="294" t="s">
        <v>395</v>
      </c>
      <c r="D64" s="295">
        <v>0.24</v>
      </c>
      <c r="E64" s="296" t="s">
        <v>654</v>
      </c>
      <c r="F64" s="296" t="s">
        <v>318</v>
      </c>
      <c r="G64" s="297"/>
      <c r="H64" s="298" t="s">
        <v>654</v>
      </c>
      <c r="I64" s="298" t="s">
        <v>654</v>
      </c>
      <c r="J64" s="298" t="s">
        <v>654</v>
      </c>
      <c r="K64" s="298" t="s">
        <v>318</v>
      </c>
      <c r="L64" s="298" t="s">
        <v>318</v>
      </c>
      <c r="M64" s="298" t="s">
        <v>318</v>
      </c>
      <c r="N64" s="299" t="s">
        <v>654</v>
      </c>
      <c r="O64" s="449"/>
      <c r="P64" s="300">
        <v>3421</v>
      </c>
      <c r="Q64" s="301">
        <v>6020</v>
      </c>
      <c r="R64" s="302" t="s">
        <v>654</v>
      </c>
      <c r="S64" s="303">
        <v>3421</v>
      </c>
      <c r="T64" s="301">
        <v>6020</v>
      </c>
      <c r="U64" s="302" t="s">
        <v>654</v>
      </c>
      <c r="V64" s="301">
        <v>3421</v>
      </c>
      <c r="W64" s="301">
        <v>6020</v>
      </c>
      <c r="X64" s="302" t="s">
        <v>654</v>
      </c>
      <c r="Y64" s="300" t="s">
        <v>57</v>
      </c>
      <c r="Z64" s="301" t="s">
        <v>57</v>
      </c>
      <c r="AA64" s="302" t="s">
        <v>57</v>
      </c>
      <c r="AB64" s="300" t="s">
        <v>57</v>
      </c>
      <c r="AC64" s="301" t="s">
        <v>57</v>
      </c>
      <c r="AD64" s="302" t="s">
        <v>57</v>
      </c>
      <c r="AE64" s="300" t="s">
        <v>57</v>
      </c>
      <c r="AF64" s="301" t="s">
        <v>57</v>
      </c>
      <c r="AG64" s="302" t="s">
        <v>57</v>
      </c>
      <c r="AH64" s="300">
        <v>3421</v>
      </c>
      <c r="AI64" s="301">
        <v>6020</v>
      </c>
      <c r="AJ64" s="304" t="s">
        <v>654</v>
      </c>
      <c r="AK64" s="305"/>
      <c r="AL64" s="306"/>
      <c r="AM64" s="306"/>
      <c r="AN64" s="306"/>
      <c r="AO64" s="306"/>
      <c r="AP64" s="306"/>
      <c r="AQ64" s="306"/>
      <c r="AR64" s="306"/>
      <c r="AS64" s="306"/>
      <c r="AT64" s="306"/>
      <c r="AU64" s="306"/>
      <c r="AV64" s="306"/>
      <c r="AW64" s="306"/>
      <c r="AX64" s="306"/>
      <c r="AY64" s="306"/>
      <c r="AZ64" s="306"/>
      <c r="BA64" s="306"/>
      <c r="BB64" s="306"/>
      <c r="BC64" s="306"/>
      <c r="BD64" s="306"/>
      <c r="BE64" s="306"/>
      <c r="BF64" s="306"/>
      <c r="BG64" s="306"/>
      <c r="BH64" s="306"/>
      <c r="BI64" s="306"/>
      <c r="BJ64" s="306"/>
      <c r="BK64" s="306"/>
      <c r="BL64" s="306"/>
      <c r="BM64" s="306"/>
      <c r="BN64" s="306"/>
      <c r="BO64" s="306"/>
      <c r="BP64" s="306"/>
      <c r="BQ64" s="306"/>
      <c r="BR64" s="306"/>
      <c r="BS64" s="306"/>
      <c r="BT64" s="306"/>
      <c r="BU64" s="306"/>
      <c r="BV64" s="306"/>
      <c r="BW64" s="306"/>
      <c r="BX64" s="306"/>
      <c r="BY64" s="306"/>
      <c r="BZ64" s="306"/>
      <c r="CA64" s="306"/>
      <c r="CB64" s="306"/>
      <c r="CC64" s="306"/>
      <c r="CD64" s="307"/>
    </row>
    <row r="65" spans="1:82" s="313" customFormat="1" x14ac:dyDescent="0.25">
      <c r="A65" s="277" t="s">
        <v>397</v>
      </c>
      <c r="B65" s="278" t="s">
        <v>398</v>
      </c>
      <c r="C65" s="279" t="s">
        <v>399</v>
      </c>
      <c r="D65" s="280">
        <v>0.51</v>
      </c>
      <c r="E65" s="281" t="s">
        <v>654</v>
      </c>
      <c r="F65" s="281" t="s">
        <v>318</v>
      </c>
      <c r="G65" s="309"/>
      <c r="H65" s="282" t="s">
        <v>654</v>
      </c>
      <c r="I65" s="282" t="s">
        <v>654</v>
      </c>
      <c r="J65" s="282" t="s">
        <v>654</v>
      </c>
      <c r="K65" s="282" t="s">
        <v>654</v>
      </c>
      <c r="L65" s="282" t="s">
        <v>654</v>
      </c>
      <c r="M65" s="282" t="s">
        <v>654</v>
      </c>
      <c r="N65" s="283" t="s">
        <v>654</v>
      </c>
      <c r="O65" s="449"/>
      <c r="P65" s="310">
        <v>19762</v>
      </c>
      <c r="Q65" s="311">
        <v>12770</v>
      </c>
      <c r="R65" s="286" t="s">
        <v>654</v>
      </c>
      <c r="S65" s="312">
        <v>19762</v>
      </c>
      <c r="T65" s="311">
        <v>12770</v>
      </c>
      <c r="U65" s="286" t="s">
        <v>654</v>
      </c>
      <c r="V65" s="311">
        <v>19762</v>
      </c>
      <c r="W65" s="311">
        <v>12770</v>
      </c>
      <c r="X65" s="286" t="s">
        <v>654</v>
      </c>
      <c r="Y65" s="310">
        <v>19762</v>
      </c>
      <c r="Z65" s="311">
        <v>12770</v>
      </c>
      <c r="AA65" s="286" t="s">
        <v>654</v>
      </c>
      <c r="AB65" s="310">
        <v>19762</v>
      </c>
      <c r="AC65" s="311">
        <v>12770</v>
      </c>
      <c r="AD65" s="286" t="s">
        <v>654</v>
      </c>
      <c r="AE65" s="310">
        <v>19762</v>
      </c>
      <c r="AF65" s="311">
        <v>12770</v>
      </c>
      <c r="AG65" s="286" t="s">
        <v>654</v>
      </c>
      <c r="AH65" s="310">
        <v>19762</v>
      </c>
      <c r="AI65" s="311">
        <v>12770</v>
      </c>
      <c r="AJ65" s="288" t="s">
        <v>654</v>
      </c>
      <c r="AK65" s="289"/>
      <c r="AL65" s="290"/>
      <c r="AM65" s="290"/>
      <c r="AN65" s="290"/>
      <c r="AO65" s="290"/>
      <c r="AP65" s="290"/>
      <c r="AQ65" s="290"/>
      <c r="AR65" s="290"/>
      <c r="AS65" s="29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0"/>
      <c r="BR65" s="290"/>
      <c r="BS65" s="290"/>
      <c r="BT65" s="290"/>
      <c r="BU65" s="290"/>
      <c r="BV65" s="290"/>
      <c r="BW65" s="290"/>
      <c r="BX65" s="290"/>
      <c r="BY65" s="290"/>
      <c r="BZ65" s="290"/>
      <c r="CA65" s="290"/>
      <c r="CB65" s="290"/>
      <c r="CC65" s="290"/>
      <c r="CD65" s="291"/>
    </row>
    <row r="66" spans="1:82" s="204" customFormat="1" x14ac:dyDescent="0.25">
      <c r="A66" s="315" t="s">
        <v>397</v>
      </c>
      <c r="B66" s="316" t="s">
        <v>407</v>
      </c>
      <c r="C66" s="317" t="s">
        <v>408</v>
      </c>
      <c r="D66" s="318">
        <v>0.25</v>
      </c>
      <c r="E66" s="319" t="s">
        <v>654</v>
      </c>
      <c r="F66" s="319" t="s">
        <v>654</v>
      </c>
      <c r="G66" s="320"/>
      <c r="H66" s="321" t="s">
        <v>654</v>
      </c>
      <c r="I66" s="321" t="s">
        <v>654</v>
      </c>
      <c r="J66" s="321" t="s">
        <v>654</v>
      </c>
      <c r="K66" s="321" t="s">
        <v>654</v>
      </c>
      <c r="L66" s="321" t="s">
        <v>654</v>
      </c>
      <c r="M66" s="321" t="s">
        <v>654</v>
      </c>
      <c r="N66" s="322" t="s">
        <v>654</v>
      </c>
      <c r="O66" s="449"/>
      <c r="P66" s="323">
        <v>4892</v>
      </c>
      <c r="Q66" s="324">
        <v>4892</v>
      </c>
      <c r="R66" s="325" t="s">
        <v>654</v>
      </c>
      <c r="S66" s="326">
        <v>4892</v>
      </c>
      <c r="T66" s="324">
        <v>4892</v>
      </c>
      <c r="U66" s="325" t="s">
        <v>654</v>
      </c>
      <c r="V66" s="324">
        <v>4892</v>
      </c>
      <c r="W66" s="324">
        <v>4892</v>
      </c>
      <c r="X66" s="325" t="s">
        <v>654</v>
      </c>
      <c r="Y66" s="323">
        <v>4892</v>
      </c>
      <c r="Z66" s="324">
        <v>4892</v>
      </c>
      <c r="AA66" s="325" t="s">
        <v>654</v>
      </c>
      <c r="AB66" s="323">
        <v>4892</v>
      </c>
      <c r="AC66" s="324">
        <v>4892</v>
      </c>
      <c r="AD66" s="325" t="s">
        <v>654</v>
      </c>
      <c r="AE66" s="323">
        <v>4892</v>
      </c>
      <c r="AF66" s="324">
        <v>4892</v>
      </c>
      <c r="AG66" s="325" t="s">
        <v>654</v>
      </c>
      <c r="AH66" s="323">
        <v>4892</v>
      </c>
      <c r="AI66" s="324">
        <v>4892</v>
      </c>
      <c r="AJ66" s="327" t="s">
        <v>654</v>
      </c>
      <c r="AK66" s="328"/>
      <c r="AL66" s="329"/>
      <c r="AM66" s="329"/>
      <c r="AN66" s="329"/>
      <c r="AO66" s="329"/>
      <c r="AP66" s="329"/>
      <c r="AQ66" s="329"/>
      <c r="AR66" s="329"/>
      <c r="AS66" s="329"/>
      <c r="AT66" s="329"/>
      <c r="AU66" s="329"/>
      <c r="AV66" s="329"/>
      <c r="AW66" s="329"/>
      <c r="AX66" s="329"/>
      <c r="AY66" s="329"/>
      <c r="AZ66" s="329"/>
      <c r="BA66" s="329"/>
      <c r="BB66" s="329"/>
      <c r="BC66" s="329"/>
      <c r="BD66" s="329"/>
      <c r="BE66" s="329"/>
      <c r="BF66" s="329"/>
      <c r="BG66" s="329"/>
      <c r="BH66" s="329"/>
      <c r="BI66" s="329"/>
      <c r="BJ66" s="329"/>
      <c r="BK66" s="329"/>
      <c r="BL66" s="329"/>
      <c r="BM66" s="329"/>
      <c r="BN66" s="329"/>
      <c r="BO66" s="329"/>
      <c r="BP66" s="329"/>
      <c r="BQ66" s="329"/>
      <c r="BR66" s="329"/>
      <c r="BS66" s="329"/>
      <c r="BT66" s="329"/>
      <c r="BU66" s="329"/>
      <c r="BV66" s="329"/>
      <c r="BW66" s="329"/>
      <c r="BX66" s="329"/>
      <c r="BY66" s="329"/>
      <c r="BZ66" s="329"/>
      <c r="CA66" s="329"/>
      <c r="CB66" s="329"/>
      <c r="CC66" s="329"/>
      <c r="CD66" s="330"/>
    </row>
    <row r="67" spans="1:82" s="308" customFormat="1" x14ac:dyDescent="0.25">
      <c r="A67" s="292" t="s">
        <v>397</v>
      </c>
      <c r="B67" s="293" t="s">
        <v>405</v>
      </c>
      <c r="C67" s="294" t="s">
        <v>406</v>
      </c>
      <c r="D67" s="295">
        <v>0.24</v>
      </c>
      <c r="E67" s="296" t="s">
        <v>654</v>
      </c>
      <c r="F67" s="296" t="s">
        <v>318</v>
      </c>
      <c r="G67" s="297"/>
      <c r="H67" s="298" t="s">
        <v>654</v>
      </c>
      <c r="I67" s="298" t="s">
        <v>654</v>
      </c>
      <c r="J67" s="298" t="s">
        <v>654</v>
      </c>
      <c r="K67" s="298" t="s">
        <v>654</v>
      </c>
      <c r="L67" s="298" t="s">
        <v>654</v>
      </c>
      <c r="M67" s="298" t="s">
        <v>654</v>
      </c>
      <c r="N67" s="299" t="s">
        <v>654</v>
      </c>
      <c r="O67" s="449"/>
      <c r="P67" s="300">
        <v>4133</v>
      </c>
      <c r="Q67" s="301">
        <v>4133</v>
      </c>
      <c r="R67" s="302" t="s">
        <v>654</v>
      </c>
      <c r="S67" s="303">
        <v>4133</v>
      </c>
      <c r="T67" s="301">
        <v>4133</v>
      </c>
      <c r="U67" s="302" t="s">
        <v>654</v>
      </c>
      <c r="V67" s="301">
        <v>4133</v>
      </c>
      <c r="W67" s="301">
        <v>4133</v>
      </c>
      <c r="X67" s="302" t="s">
        <v>654</v>
      </c>
      <c r="Y67" s="300">
        <v>4133</v>
      </c>
      <c r="Z67" s="301">
        <v>4133</v>
      </c>
      <c r="AA67" s="302" t="s">
        <v>318</v>
      </c>
      <c r="AB67" s="300">
        <v>4133</v>
      </c>
      <c r="AC67" s="301">
        <v>4133</v>
      </c>
      <c r="AD67" s="302" t="s">
        <v>654</v>
      </c>
      <c r="AE67" s="300">
        <v>4133</v>
      </c>
      <c r="AF67" s="301">
        <v>4133</v>
      </c>
      <c r="AG67" s="302" t="s">
        <v>654</v>
      </c>
      <c r="AH67" s="300">
        <v>4133</v>
      </c>
      <c r="AI67" s="301">
        <v>4133</v>
      </c>
      <c r="AJ67" s="304" t="s">
        <v>654</v>
      </c>
      <c r="AK67" s="305"/>
      <c r="AL67" s="306"/>
      <c r="AM67" s="306"/>
      <c r="AN67" s="306"/>
      <c r="AO67" s="306"/>
      <c r="AP67" s="306"/>
      <c r="AQ67" s="306"/>
      <c r="AR67" s="306"/>
      <c r="AS67" s="306"/>
      <c r="AT67" s="306"/>
      <c r="AU67" s="306"/>
      <c r="AV67" s="306"/>
      <c r="AW67" s="306"/>
      <c r="AX67" s="306"/>
      <c r="AY67" s="306"/>
      <c r="AZ67" s="306"/>
      <c r="BA67" s="306"/>
      <c r="BB67" s="306"/>
      <c r="BC67" s="306"/>
      <c r="BD67" s="306"/>
      <c r="BE67" s="306"/>
      <c r="BF67" s="306"/>
      <c r="BG67" s="306"/>
      <c r="BH67" s="306"/>
      <c r="BI67" s="306"/>
      <c r="BJ67" s="306"/>
      <c r="BK67" s="306"/>
      <c r="BL67" s="306"/>
      <c r="BM67" s="306"/>
      <c r="BN67" s="306"/>
      <c r="BO67" s="306"/>
      <c r="BP67" s="306"/>
      <c r="BQ67" s="306"/>
      <c r="BR67" s="306"/>
      <c r="BS67" s="306"/>
      <c r="BT67" s="306"/>
      <c r="BU67" s="306"/>
      <c r="BV67" s="306"/>
      <c r="BW67" s="306"/>
      <c r="BX67" s="306"/>
      <c r="BY67" s="306"/>
      <c r="BZ67" s="306"/>
      <c r="CA67" s="306"/>
      <c r="CB67" s="306"/>
      <c r="CC67" s="306"/>
      <c r="CD67" s="307"/>
    </row>
    <row r="68" spans="1:82" s="313" customFormat="1" x14ac:dyDescent="0.25">
      <c r="A68" s="277" t="s">
        <v>410</v>
      </c>
      <c r="B68" s="278" t="s">
        <v>411</v>
      </c>
      <c r="C68" s="279" t="s">
        <v>412</v>
      </c>
      <c r="D68" s="280">
        <v>0.51</v>
      </c>
      <c r="E68" s="281" t="s">
        <v>654</v>
      </c>
      <c r="F68" s="281" t="s">
        <v>318</v>
      </c>
      <c r="G68" s="309"/>
      <c r="H68" s="282" t="s">
        <v>654</v>
      </c>
      <c r="I68" s="282" t="s">
        <v>654</v>
      </c>
      <c r="J68" s="282" t="s">
        <v>654</v>
      </c>
      <c r="K68" s="282" t="s">
        <v>654</v>
      </c>
      <c r="L68" s="282" t="s">
        <v>654</v>
      </c>
      <c r="M68" s="282" t="s">
        <v>654</v>
      </c>
      <c r="N68" s="283" t="s">
        <v>654</v>
      </c>
      <c r="O68" s="449"/>
      <c r="P68" s="310">
        <v>29087</v>
      </c>
      <c r="Q68" s="311">
        <v>29087</v>
      </c>
      <c r="R68" s="286" t="s">
        <v>654</v>
      </c>
      <c r="S68" s="312">
        <v>29087</v>
      </c>
      <c r="T68" s="311">
        <v>29087</v>
      </c>
      <c r="U68" s="286" t="s">
        <v>654</v>
      </c>
      <c r="V68" s="311">
        <v>29087</v>
      </c>
      <c r="W68" s="311">
        <v>29087</v>
      </c>
      <c r="X68" s="286" t="s">
        <v>654</v>
      </c>
      <c r="Y68" s="310">
        <v>29087</v>
      </c>
      <c r="Z68" s="311">
        <v>29087</v>
      </c>
      <c r="AA68" s="286" t="s">
        <v>654</v>
      </c>
      <c r="AB68" s="310">
        <v>29087</v>
      </c>
      <c r="AC68" s="311">
        <v>29087</v>
      </c>
      <c r="AD68" s="286" t="s">
        <v>654</v>
      </c>
      <c r="AE68" s="310">
        <v>29087</v>
      </c>
      <c r="AF68" s="311">
        <v>29087</v>
      </c>
      <c r="AG68" s="286" t="s">
        <v>654</v>
      </c>
      <c r="AH68" s="310">
        <v>29087</v>
      </c>
      <c r="AI68" s="311">
        <v>29087</v>
      </c>
      <c r="AJ68" s="288" t="s">
        <v>654</v>
      </c>
      <c r="AK68" s="289"/>
      <c r="AL68" s="290"/>
      <c r="AM68" s="290"/>
      <c r="AN68" s="290"/>
      <c r="AO68" s="290"/>
      <c r="AP68" s="290"/>
      <c r="AQ68" s="290"/>
      <c r="AR68" s="290"/>
      <c r="AS68" s="290"/>
      <c r="AT68" s="290"/>
      <c r="AU68" s="290"/>
      <c r="AV68" s="290"/>
      <c r="AW68" s="290"/>
      <c r="AX68" s="290"/>
      <c r="AY68" s="290"/>
      <c r="AZ68" s="290"/>
      <c r="BA68" s="290"/>
      <c r="BB68" s="290"/>
      <c r="BC68" s="290"/>
      <c r="BD68" s="290"/>
      <c r="BE68" s="290"/>
      <c r="BF68" s="290"/>
      <c r="BG68" s="290"/>
      <c r="BH68" s="290"/>
      <c r="BI68" s="290"/>
      <c r="BJ68" s="290"/>
      <c r="BK68" s="290"/>
      <c r="BL68" s="290"/>
      <c r="BM68" s="290"/>
      <c r="BN68" s="290"/>
      <c r="BO68" s="290"/>
      <c r="BP68" s="290"/>
      <c r="BQ68" s="290"/>
      <c r="BR68" s="290"/>
      <c r="BS68" s="290"/>
      <c r="BT68" s="290"/>
      <c r="BU68" s="290"/>
      <c r="BV68" s="290"/>
      <c r="BW68" s="290"/>
      <c r="BX68" s="290"/>
      <c r="BY68" s="290"/>
      <c r="BZ68" s="290"/>
      <c r="CA68" s="290"/>
      <c r="CB68" s="290"/>
      <c r="CC68" s="290"/>
      <c r="CD68" s="291"/>
    </row>
    <row r="69" spans="1:82" s="204" customFormat="1" ht="28.5" x14ac:dyDescent="0.25">
      <c r="A69" s="315" t="s">
        <v>410</v>
      </c>
      <c r="B69" s="316" t="s">
        <v>418</v>
      </c>
      <c r="C69" s="317" t="s">
        <v>419</v>
      </c>
      <c r="D69" s="318">
        <v>0.25</v>
      </c>
      <c r="E69" s="319" t="s">
        <v>654</v>
      </c>
      <c r="F69" s="319" t="s">
        <v>654</v>
      </c>
      <c r="G69" s="320"/>
      <c r="H69" s="321" t="s">
        <v>654</v>
      </c>
      <c r="I69" s="321" t="s">
        <v>654</v>
      </c>
      <c r="J69" s="321" t="s">
        <v>654</v>
      </c>
      <c r="K69" s="321" t="s">
        <v>654</v>
      </c>
      <c r="L69" s="321" t="s">
        <v>654</v>
      </c>
      <c r="M69" s="321" t="s">
        <v>654</v>
      </c>
      <c r="N69" s="322" t="s">
        <v>654</v>
      </c>
      <c r="O69" s="449"/>
      <c r="P69" s="323">
        <v>6881</v>
      </c>
      <c r="Q69" s="324">
        <v>3598</v>
      </c>
      <c r="R69" s="325" t="s">
        <v>654</v>
      </c>
      <c r="S69" s="326">
        <v>6881</v>
      </c>
      <c r="T69" s="324">
        <v>3598</v>
      </c>
      <c r="U69" s="325" t="s">
        <v>654</v>
      </c>
      <c r="V69" s="324">
        <v>3598</v>
      </c>
      <c r="W69" s="324">
        <v>3598</v>
      </c>
      <c r="X69" s="325" t="s">
        <v>318</v>
      </c>
      <c r="Y69" s="323">
        <v>3598</v>
      </c>
      <c r="Z69" s="324">
        <v>3598</v>
      </c>
      <c r="AA69" s="325" t="s">
        <v>318</v>
      </c>
      <c r="AB69" s="323">
        <v>3598</v>
      </c>
      <c r="AC69" s="324">
        <v>3598</v>
      </c>
      <c r="AD69" s="325" t="s">
        <v>318</v>
      </c>
      <c r="AE69" s="323">
        <v>3598</v>
      </c>
      <c r="AF69" s="324">
        <v>3598</v>
      </c>
      <c r="AG69" s="325" t="s">
        <v>318</v>
      </c>
      <c r="AH69" s="323">
        <v>3598</v>
      </c>
      <c r="AI69" s="324">
        <v>3598</v>
      </c>
      <c r="AJ69" s="327" t="s">
        <v>654</v>
      </c>
      <c r="AK69" s="328"/>
      <c r="AL69" s="329"/>
      <c r="AM69" s="329"/>
      <c r="AN69" s="329"/>
      <c r="AO69" s="329"/>
      <c r="AP69" s="329"/>
      <c r="AQ69" s="329"/>
      <c r="AR69" s="329"/>
      <c r="AS69" s="329"/>
      <c r="AT69" s="329"/>
      <c r="AU69" s="329"/>
      <c r="AV69" s="329"/>
      <c r="AW69" s="329"/>
      <c r="AX69" s="329"/>
      <c r="AY69" s="329"/>
      <c r="AZ69" s="329"/>
      <c r="BA69" s="329"/>
      <c r="BB69" s="329"/>
      <c r="BC69" s="329"/>
      <c r="BD69" s="329"/>
      <c r="BE69" s="329"/>
      <c r="BF69" s="329"/>
      <c r="BG69" s="329"/>
      <c r="BH69" s="329"/>
      <c r="BI69" s="329"/>
      <c r="BJ69" s="329"/>
      <c r="BK69" s="329"/>
      <c r="BL69" s="329"/>
      <c r="BM69" s="329"/>
      <c r="BN69" s="329"/>
      <c r="BO69" s="329"/>
      <c r="BP69" s="329"/>
      <c r="BQ69" s="329"/>
      <c r="BR69" s="329"/>
      <c r="BS69" s="329"/>
      <c r="BT69" s="329"/>
      <c r="BU69" s="329"/>
      <c r="BV69" s="329"/>
      <c r="BW69" s="329"/>
      <c r="BX69" s="329"/>
      <c r="BY69" s="329"/>
      <c r="BZ69" s="329"/>
      <c r="CA69" s="329"/>
      <c r="CB69" s="329"/>
      <c r="CC69" s="329"/>
      <c r="CD69" s="330"/>
    </row>
    <row r="70" spans="1:82" s="204" customFormat="1" ht="28.5" x14ac:dyDescent="0.25">
      <c r="A70" s="315" t="s">
        <v>410</v>
      </c>
      <c r="B70" s="316" t="s">
        <v>414</v>
      </c>
      <c r="C70" s="317" t="s">
        <v>415</v>
      </c>
      <c r="D70" s="318">
        <v>0.12</v>
      </c>
      <c r="E70" s="319" t="s">
        <v>654</v>
      </c>
      <c r="F70" s="319" t="s">
        <v>318</v>
      </c>
      <c r="G70" s="320"/>
      <c r="H70" s="321" t="s">
        <v>654</v>
      </c>
      <c r="I70" s="321" t="s">
        <v>654</v>
      </c>
      <c r="J70" s="321" t="s">
        <v>654</v>
      </c>
      <c r="K70" s="321" t="s">
        <v>654</v>
      </c>
      <c r="L70" s="321" t="s">
        <v>654</v>
      </c>
      <c r="M70" s="321" t="s">
        <v>654</v>
      </c>
      <c r="N70" s="322" t="s">
        <v>654</v>
      </c>
      <c r="O70" s="449"/>
      <c r="P70" s="323">
        <v>9377</v>
      </c>
      <c r="Q70" s="324">
        <v>13473</v>
      </c>
      <c r="R70" s="325" t="s">
        <v>654</v>
      </c>
      <c r="S70" s="326">
        <v>9377</v>
      </c>
      <c r="T70" s="324">
        <v>13473</v>
      </c>
      <c r="U70" s="325" t="s">
        <v>654</v>
      </c>
      <c r="V70" s="324">
        <v>9377</v>
      </c>
      <c r="W70" s="324">
        <v>13473</v>
      </c>
      <c r="X70" s="325" t="s">
        <v>654</v>
      </c>
      <c r="Y70" s="323">
        <v>9377</v>
      </c>
      <c r="Z70" s="324">
        <v>13473</v>
      </c>
      <c r="AA70" s="325" t="s">
        <v>654</v>
      </c>
      <c r="AB70" s="323">
        <v>9377</v>
      </c>
      <c r="AC70" s="324">
        <v>13473</v>
      </c>
      <c r="AD70" s="325" t="s">
        <v>654</v>
      </c>
      <c r="AE70" s="323">
        <v>9377</v>
      </c>
      <c r="AF70" s="324">
        <v>13473</v>
      </c>
      <c r="AG70" s="325" t="s">
        <v>654</v>
      </c>
      <c r="AH70" s="323">
        <v>9377</v>
      </c>
      <c r="AI70" s="324">
        <v>13473</v>
      </c>
      <c r="AJ70" s="327" t="s">
        <v>654</v>
      </c>
      <c r="AK70" s="328"/>
      <c r="AL70" s="329"/>
      <c r="AM70" s="329"/>
      <c r="AN70" s="329"/>
      <c r="AO70" s="329"/>
      <c r="AP70" s="329"/>
      <c r="AQ70" s="329"/>
      <c r="AR70" s="329"/>
      <c r="AS70" s="329"/>
      <c r="AT70" s="329"/>
      <c r="AU70" s="329"/>
      <c r="AV70" s="329"/>
      <c r="AW70" s="329"/>
      <c r="AX70" s="329"/>
      <c r="AY70" s="329"/>
      <c r="AZ70" s="329"/>
      <c r="BA70" s="329"/>
      <c r="BB70" s="329"/>
      <c r="BC70" s="329"/>
      <c r="BD70" s="329"/>
      <c r="BE70" s="329"/>
      <c r="BF70" s="329"/>
      <c r="BG70" s="329"/>
      <c r="BH70" s="329"/>
      <c r="BI70" s="329"/>
      <c r="BJ70" s="329"/>
      <c r="BK70" s="329"/>
      <c r="BL70" s="329"/>
      <c r="BM70" s="329"/>
      <c r="BN70" s="329"/>
      <c r="BO70" s="329"/>
      <c r="BP70" s="329"/>
      <c r="BQ70" s="329"/>
      <c r="BR70" s="329"/>
      <c r="BS70" s="329"/>
      <c r="BT70" s="329"/>
      <c r="BU70" s="329"/>
      <c r="BV70" s="329"/>
      <c r="BW70" s="329"/>
      <c r="BX70" s="329"/>
      <c r="BY70" s="329"/>
      <c r="BZ70" s="329"/>
      <c r="CA70" s="329"/>
      <c r="CB70" s="329"/>
      <c r="CC70" s="329"/>
      <c r="CD70" s="330"/>
    </row>
    <row r="71" spans="1:82" s="308" customFormat="1" x14ac:dyDescent="0.25">
      <c r="A71" s="292" t="s">
        <v>410</v>
      </c>
      <c r="B71" s="293" t="s">
        <v>425</v>
      </c>
      <c r="C71" s="294" t="s">
        <v>426</v>
      </c>
      <c r="D71" s="295">
        <v>0.12</v>
      </c>
      <c r="E71" s="296" t="s">
        <v>654</v>
      </c>
      <c r="F71" s="296" t="s">
        <v>318</v>
      </c>
      <c r="G71" s="297"/>
      <c r="H71" s="298" t="s">
        <v>654</v>
      </c>
      <c r="I71" s="298" t="s">
        <v>654</v>
      </c>
      <c r="J71" s="298" t="s">
        <v>654</v>
      </c>
      <c r="K71" s="298" t="s">
        <v>654</v>
      </c>
      <c r="L71" s="298" t="s">
        <v>654</v>
      </c>
      <c r="M71" s="298" t="s">
        <v>654</v>
      </c>
      <c r="N71" s="299" t="s">
        <v>654</v>
      </c>
      <c r="O71" s="449"/>
      <c r="P71" s="300">
        <v>2460</v>
      </c>
      <c r="Q71" s="301">
        <v>0</v>
      </c>
      <c r="R71" s="302" t="s">
        <v>318</v>
      </c>
      <c r="S71" s="303">
        <v>2460</v>
      </c>
      <c r="T71" s="301">
        <v>0</v>
      </c>
      <c r="U71" s="302" t="s">
        <v>318</v>
      </c>
      <c r="V71" s="301">
        <v>2460</v>
      </c>
      <c r="W71" s="301">
        <v>0</v>
      </c>
      <c r="X71" s="302" t="s">
        <v>318</v>
      </c>
      <c r="Y71" s="300">
        <v>2460</v>
      </c>
      <c r="Z71" s="301">
        <v>0</v>
      </c>
      <c r="AA71" s="302" t="s">
        <v>318</v>
      </c>
      <c r="AB71" s="300">
        <v>2460</v>
      </c>
      <c r="AC71" s="301">
        <v>0</v>
      </c>
      <c r="AD71" s="302" t="s">
        <v>318</v>
      </c>
      <c r="AE71" s="300">
        <v>2460</v>
      </c>
      <c r="AF71" s="301">
        <v>0</v>
      </c>
      <c r="AG71" s="302" t="s">
        <v>318</v>
      </c>
      <c r="AH71" s="300">
        <v>2460</v>
      </c>
      <c r="AI71" s="301">
        <v>0</v>
      </c>
      <c r="AJ71" s="304" t="s">
        <v>318</v>
      </c>
      <c r="AK71" s="305"/>
      <c r="AL71" s="306"/>
      <c r="AM71" s="306"/>
      <c r="AN71" s="306"/>
      <c r="AO71" s="306"/>
      <c r="AP71" s="306"/>
      <c r="AQ71" s="306"/>
      <c r="AR71" s="306"/>
      <c r="AS71" s="306"/>
      <c r="AT71" s="306"/>
      <c r="AU71" s="306"/>
      <c r="AV71" s="306"/>
      <c r="AW71" s="306"/>
      <c r="AX71" s="306"/>
      <c r="AY71" s="306"/>
      <c r="AZ71" s="306"/>
      <c r="BA71" s="306"/>
      <c r="BB71" s="306"/>
      <c r="BC71" s="306"/>
      <c r="BD71" s="306"/>
      <c r="BE71" s="306"/>
      <c r="BF71" s="306"/>
      <c r="BG71" s="306"/>
      <c r="BH71" s="306"/>
      <c r="BI71" s="306"/>
      <c r="BJ71" s="306"/>
      <c r="BK71" s="306"/>
      <c r="BL71" s="306"/>
      <c r="BM71" s="306"/>
      <c r="BN71" s="306"/>
      <c r="BO71" s="306"/>
      <c r="BP71" s="306"/>
      <c r="BQ71" s="306"/>
      <c r="BR71" s="306"/>
      <c r="BS71" s="306"/>
      <c r="BT71" s="306"/>
      <c r="BU71" s="306"/>
      <c r="BV71" s="306"/>
      <c r="BW71" s="306"/>
      <c r="BX71" s="306"/>
      <c r="BY71" s="306"/>
      <c r="BZ71" s="306"/>
      <c r="CA71" s="306"/>
      <c r="CB71" s="306"/>
      <c r="CC71" s="306"/>
      <c r="CD71" s="307"/>
    </row>
    <row r="72" spans="1:82" s="313" customFormat="1" x14ac:dyDescent="0.25">
      <c r="A72" s="277" t="s">
        <v>428</v>
      </c>
      <c r="B72" s="278" t="s">
        <v>433</v>
      </c>
      <c r="C72" s="279" t="s">
        <v>434</v>
      </c>
      <c r="D72" s="280">
        <v>0.3</v>
      </c>
      <c r="E72" s="281" t="s">
        <v>654</v>
      </c>
      <c r="F72" s="281" t="s">
        <v>654</v>
      </c>
      <c r="G72" s="309"/>
      <c r="H72" s="282" t="s">
        <v>654</v>
      </c>
      <c r="I72" s="282" t="s">
        <v>654</v>
      </c>
      <c r="J72" s="282" t="s">
        <v>654</v>
      </c>
      <c r="K72" s="282" t="s">
        <v>654</v>
      </c>
      <c r="L72" s="282" t="s">
        <v>654</v>
      </c>
      <c r="M72" s="282" t="s">
        <v>654</v>
      </c>
      <c r="N72" s="283" t="s">
        <v>654</v>
      </c>
      <c r="O72" s="449"/>
      <c r="P72" s="310">
        <v>6180</v>
      </c>
      <c r="Q72" s="311">
        <v>3617</v>
      </c>
      <c r="R72" s="286" t="s">
        <v>654</v>
      </c>
      <c r="S72" s="312">
        <v>6180</v>
      </c>
      <c r="T72" s="311">
        <v>3617</v>
      </c>
      <c r="U72" s="286" t="s">
        <v>654</v>
      </c>
      <c r="V72" s="311">
        <v>6180</v>
      </c>
      <c r="W72" s="311">
        <v>3617</v>
      </c>
      <c r="X72" s="286" t="s">
        <v>654</v>
      </c>
      <c r="Y72" s="310">
        <v>6180</v>
      </c>
      <c r="Z72" s="311">
        <v>3617</v>
      </c>
      <c r="AA72" s="286" t="s">
        <v>654</v>
      </c>
      <c r="AB72" s="310">
        <v>6180</v>
      </c>
      <c r="AC72" s="311">
        <v>3617</v>
      </c>
      <c r="AD72" s="286" t="s">
        <v>654</v>
      </c>
      <c r="AE72" s="310">
        <v>6180</v>
      </c>
      <c r="AF72" s="311">
        <v>3617</v>
      </c>
      <c r="AG72" s="286" t="s">
        <v>654</v>
      </c>
      <c r="AH72" s="310">
        <v>6180</v>
      </c>
      <c r="AI72" s="311">
        <v>3617</v>
      </c>
      <c r="AJ72" s="288" t="s">
        <v>654</v>
      </c>
      <c r="AK72" s="289"/>
      <c r="AL72" s="290"/>
      <c r="AM72" s="290"/>
      <c r="AN72" s="290"/>
      <c r="AO72" s="290"/>
      <c r="AP72" s="290"/>
      <c r="AQ72" s="290"/>
      <c r="AR72" s="290"/>
      <c r="AS72" s="290"/>
      <c r="AT72" s="290"/>
      <c r="AU72" s="290"/>
      <c r="AV72" s="290"/>
      <c r="AW72" s="290"/>
      <c r="AX72" s="290"/>
      <c r="AY72" s="290"/>
      <c r="AZ72" s="290"/>
      <c r="BA72" s="290"/>
      <c r="BB72" s="290"/>
      <c r="BC72" s="290"/>
      <c r="BD72" s="290"/>
      <c r="BE72" s="290"/>
      <c r="BF72" s="290"/>
      <c r="BG72" s="290"/>
      <c r="BH72" s="290"/>
      <c r="BI72" s="290"/>
      <c r="BJ72" s="290"/>
      <c r="BK72" s="290"/>
      <c r="BL72" s="290"/>
      <c r="BM72" s="290"/>
      <c r="BN72" s="290"/>
      <c r="BO72" s="290"/>
      <c r="BP72" s="290"/>
      <c r="BQ72" s="290"/>
      <c r="BR72" s="290"/>
      <c r="BS72" s="290"/>
      <c r="BT72" s="290"/>
      <c r="BU72" s="290"/>
      <c r="BV72" s="290"/>
      <c r="BW72" s="290"/>
      <c r="BX72" s="290"/>
      <c r="BY72" s="290"/>
      <c r="BZ72" s="290"/>
      <c r="CA72" s="290"/>
      <c r="CB72" s="290"/>
      <c r="CC72" s="290"/>
      <c r="CD72" s="291"/>
    </row>
    <row r="73" spans="1:82" s="308" customFormat="1" x14ac:dyDescent="0.25">
      <c r="A73" s="292" t="s">
        <v>428</v>
      </c>
      <c r="B73" s="293" t="s">
        <v>429</v>
      </c>
      <c r="C73" s="294" t="s">
        <v>430</v>
      </c>
      <c r="D73" s="295">
        <v>0.7</v>
      </c>
      <c r="E73" s="296" t="s">
        <v>654</v>
      </c>
      <c r="F73" s="296" t="s">
        <v>318</v>
      </c>
      <c r="G73" s="297"/>
      <c r="H73" s="298" t="s">
        <v>654</v>
      </c>
      <c r="I73" s="298" t="s">
        <v>654</v>
      </c>
      <c r="J73" s="298" t="s">
        <v>654</v>
      </c>
      <c r="K73" s="298" t="s">
        <v>654</v>
      </c>
      <c r="L73" s="298" t="s">
        <v>654</v>
      </c>
      <c r="M73" s="298" t="s">
        <v>654</v>
      </c>
      <c r="N73" s="299" t="s">
        <v>654</v>
      </c>
      <c r="O73" s="449"/>
      <c r="P73" s="300">
        <v>11000</v>
      </c>
      <c r="Q73" s="301">
        <v>20914</v>
      </c>
      <c r="R73" s="302" t="s">
        <v>654</v>
      </c>
      <c r="S73" s="303">
        <v>11000</v>
      </c>
      <c r="T73" s="301">
        <v>20914</v>
      </c>
      <c r="U73" s="302" t="s">
        <v>654</v>
      </c>
      <c r="V73" s="301">
        <v>11000</v>
      </c>
      <c r="W73" s="301">
        <v>20914</v>
      </c>
      <c r="X73" s="302" t="s">
        <v>654</v>
      </c>
      <c r="Y73" s="300">
        <v>11000</v>
      </c>
      <c r="Z73" s="301">
        <v>20914</v>
      </c>
      <c r="AA73" s="302" t="s">
        <v>654</v>
      </c>
      <c r="AB73" s="300">
        <v>11000</v>
      </c>
      <c r="AC73" s="301">
        <v>20914</v>
      </c>
      <c r="AD73" s="302" t="s">
        <v>654</v>
      </c>
      <c r="AE73" s="300">
        <v>11000</v>
      </c>
      <c r="AF73" s="301">
        <v>20914</v>
      </c>
      <c r="AG73" s="302" t="s">
        <v>654</v>
      </c>
      <c r="AH73" s="300">
        <v>11000</v>
      </c>
      <c r="AI73" s="301">
        <v>20914</v>
      </c>
      <c r="AJ73" s="304" t="s">
        <v>654</v>
      </c>
      <c r="AK73" s="305"/>
      <c r="AL73" s="306"/>
      <c r="AM73" s="306"/>
      <c r="AN73" s="306"/>
      <c r="AO73" s="306"/>
      <c r="AP73" s="306"/>
      <c r="AQ73" s="306"/>
      <c r="AR73" s="306"/>
      <c r="AS73" s="306"/>
      <c r="AT73" s="306"/>
      <c r="AU73" s="306"/>
      <c r="AV73" s="306"/>
      <c r="AW73" s="306"/>
      <c r="AX73" s="306"/>
      <c r="AY73" s="306"/>
      <c r="AZ73" s="306"/>
      <c r="BA73" s="306"/>
      <c r="BB73" s="306"/>
      <c r="BC73" s="306"/>
      <c r="BD73" s="306"/>
      <c r="BE73" s="306"/>
      <c r="BF73" s="306"/>
      <c r="BG73" s="306"/>
      <c r="BH73" s="306"/>
      <c r="BI73" s="306"/>
      <c r="BJ73" s="306"/>
      <c r="BK73" s="306"/>
      <c r="BL73" s="306"/>
      <c r="BM73" s="306"/>
      <c r="BN73" s="306"/>
      <c r="BO73" s="306"/>
      <c r="BP73" s="306"/>
      <c r="BQ73" s="306"/>
      <c r="BR73" s="306"/>
      <c r="BS73" s="306"/>
      <c r="BT73" s="306"/>
      <c r="BU73" s="306"/>
      <c r="BV73" s="306"/>
      <c r="BW73" s="306"/>
      <c r="BX73" s="306"/>
      <c r="BY73" s="306"/>
      <c r="BZ73" s="306"/>
      <c r="CA73" s="306"/>
      <c r="CB73" s="306"/>
      <c r="CC73" s="306"/>
      <c r="CD73" s="307"/>
    </row>
    <row r="74" spans="1:82" s="313" customFormat="1" x14ac:dyDescent="0.25">
      <c r="A74" s="277" t="s">
        <v>438</v>
      </c>
      <c r="B74" s="278" t="s">
        <v>439</v>
      </c>
      <c r="C74" s="279" t="s">
        <v>440</v>
      </c>
      <c r="D74" s="280">
        <v>0.51</v>
      </c>
      <c r="E74" s="281" t="s">
        <v>654</v>
      </c>
      <c r="F74" s="281" t="s">
        <v>654</v>
      </c>
      <c r="G74" s="309"/>
      <c r="H74" s="282" t="s">
        <v>654</v>
      </c>
      <c r="I74" s="282" t="s">
        <v>654</v>
      </c>
      <c r="J74" s="282" t="s">
        <v>654</v>
      </c>
      <c r="K74" s="282" t="s">
        <v>654</v>
      </c>
      <c r="L74" s="282" t="s">
        <v>654</v>
      </c>
      <c r="M74" s="282" t="s">
        <v>654</v>
      </c>
      <c r="N74" s="283" t="s">
        <v>654</v>
      </c>
      <c r="O74" s="449"/>
      <c r="P74" s="310">
        <v>13566</v>
      </c>
      <c r="Q74" s="311">
        <v>5448</v>
      </c>
      <c r="R74" s="286" t="s">
        <v>654</v>
      </c>
      <c r="S74" s="312">
        <v>13566</v>
      </c>
      <c r="T74" s="311">
        <v>5448</v>
      </c>
      <c r="U74" s="286" t="s">
        <v>654</v>
      </c>
      <c r="V74" s="311">
        <v>13566</v>
      </c>
      <c r="W74" s="311">
        <v>5448</v>
      </c>
      <c r="X74" s="286" t="s">
        <v>654</v>
      </c>
      <c r="Y74" s="310">
        <v>13566</v>
      </c>
      <c r="Z74" s="311">
        <v>5448</v>
      </c>
      <c r="AA74" s="286" t="s">
        <v>654</v>
      </c>
      <c r="AB74" s="310">
        <v>13566</v>
      </c>
      <c r="AC74" s="311">
        <v>5448</v>
      </c>
      <c r="AD74" s="286" t="s">
        <v>654</v>
      </c>
      <c r="AE74" s="310">
        <v>13566</v>
      </c>
      <c r="AF74" s="311">
        <v>5448</v>
      </c>
      <c r="AG74" s="286" t="s">
        <v>654</v>
      </c>
      <c r="AH74" s="310">
        <v>13566</v>
      </c>
      <c r="AI74" s="311">
        <v>5448</v>
      </c>
      <c r="AJ74" s="288" t="s">
        <v>654</v>
      </c>
      <c r="AK74" s="289"/>
      <c r="AL74" s="290"/>
      <c r="AM74" s="290"/>
      <c r="AN74" s="290"/>
      <c r="AO74" s="290"/>
      <c r="AP74" s="290"/>
      <c r="AQ74" s="290"/>
      <c r="AR74" s="290"/>
      <c r="AS74" s="290"/>
      <c r="AT74" s="290"/>
      <c r="AU74" s="290"/>
      <c r="AV74" s="290"/>
      <c r="AW74" s="290"/>
      <c r="AX74" s="290"/>
      <c r="AY74" s="290"/>
      <c r="AZ74" s="290"/>
      <c r="BA74" s="290"/>
      <c r="BB74" s="290"/>
      <c r="BC74" s="290"/>
      <c r="BD74" s="290"/>
      <c r="BE74" s="290"/>
      <c r="BF74" s="290"/>
      <c r="BG74" s="290"/>
      <c r="BH74" s="290"/>
      <c r="BI74" s="290"/>
      <c r="BJ74" s="290"/>
      <c r="BK74" s="290"/>
      <c r="BL74" s="290"/>
      <c r="BM74" s="290"/>
      <c r="BN74" s="290"/>
      <c r="BO74" s="290"/>
      <c r="BP74" s="290"/>
      <c r="BQ74" s="290"/>
      <c r="BR74" s="290"/>
      <c r="BS74" s="290"/>
      <c r="BT74" s="290"/>
      <c r="BU74" s="290"/>
      <c r="BV74" s="290"/>
      <c r="BW74" s="290"/>
      <c r="BX74" s="290"/>
      <c r="BY74" s="290"/>
      <c r="BZ74" s="290"/>
      <c r="CA74" s="290"/>
      <c r="CB74" s="290"/>
      <c r="CC74" s="290"/>
      <c r="CD74" s="291"/>
    </row>
    <row r="75" spans="1:82" s="204" customFormat="1" x14ac:dyDescent="0.25">
      <c r="A75" s="315" t="s">
        <v>438</v>
      </c>
      <c r="B75" s="316" t="s">
        <v>451</v>
      </c>
      <c r="C75" s="317" t="s">
        <v>452</v>
      </c>
      <c r="D75" s="318">
        <v>0.24</v>
      </c>
      <c r="E75" s="319" t="s">
        <v>654</v>
      </c>
      <c r="F75" s="319" t="s">
        <v>318</v>
      </c>
      <c r="G75" s="320"/>
      <c r="H75" s="321" t="s">
        <v>654</v>
      </c>
      <c r="I75" s="321" t="s">
        <v>654</v>
      </c>
      <c r="J75" s="321" t="s">
        <v>654</v>
      </c>
      <c r="K75" s="321" t="s">
        <v>654</v>
      </c>
      <c r="L75" s="321" t="s">
        <v>654</v>
      </c>
      <c r="M75" s="321" t="s">
        <v>654</v>
      </c>
      <c r="N75" s="322" t="s">
        <v>654</v>
      </c>
      <c r="O75" s="449"/>
      <c r="P75" s="323">
        <v>9139</v>
      </c>
      <c r="Q75" s="324">
        <v>13290</v>
      </c>
      <c r="R75" s="325" t="s">
        <v>654</v>
      </c>
      <c r="S75" s="326">
        <v>9139</v>
      </c>
      <c r="T75" s="324">
        <v>13290</v>
      </c>
      <c r="U75" s="325" t="s">
        <v>654</v>
      </c>
      <c r="V75" s="324">
        <v>9139</v>
      </c>
      <c r="W75" s="324">
        <v>13290</v>
      </c>
      <c r="X75" s="325" t="s">
        <v>654</v>
      </c>
      <c r="Y75" s="323">
        <v>9139</v>
      </c>
      <c r="Z75" s="324">
        <v>13290</v>
      </c>
      <c r="AA75" s="325" t="s">
        <v>654</v>
      </c>
      <c r="AB75" s="323">
        <v>9139</v>
      </c>
      <c r="AC75" s="324">
        <v>13290</v>
      </c>
      <c r="AD75" s="325" t="s">
        <v>654</v>
      </c>
      <c r="AE75" s="323">
        <v>9139</v>
      </c>
      <c r="AF75" s="324">
        <v>13290</v>
      </c>
      <c r="AG75" s="325" t="s">
        <v>654</v>
      </c>
      <c r="AH75" s="323">
        <v>9139</v>
      </c>
      <c r="AI75" s="324">
        <v>13290</v>
      </c>
      <c r="AJ75" s="327" t="s">
        <v>654</v>
      </c>
      <c r="AK75" s="328"/>
      <c r="AL75" s="329"/>
      <c r="AM75" s="329"/>
      <c r="AN75" s="329"/>
      <c r="AO75" s="329"/>
      <c r="AP75" s="329"/>
      <c r="AQ75" s="329"/>
      <c r="AR75" s="329"/>
      <c r="AS75" s="329"/>
      <c r="AT75" s="329"/>
      <c r="AU75" s="329"/>
      <c r="AV75" s="329"/>
      <c r="AW75" s="329"/>
      <c r="AX75" s="329"/>
      <c r="AY75" s="329"/>
      <c r="AZ75" s="329"/>
      <c r="BA75" s="329"/>
      <c r="BB75" s="329"/>
      <c r="BC75" s="329"/>
      <c r="BD75" s="329"/>
      <c r="BE75" s="329"/>
      <c r="BF75" s="329"/>
      <c r="BG75" s="329"/>
      <c r="BH75" s="329"/>
      <c r="BI75" s="329"/>
      <c r="BJ75" s="329"/>
      <c r="BK75" s="329"/>
      <c r="BL75" s="329"/>
      <c r="BM75" s="329"/>
      <c r="BN75" s="329"/>
      <c r="BO75" s="329"/>
      <c r="BP75" s="329"/>
      <c r="BQ75" s="329"/>
      <c r="BR75" s="329"/>
      <c r="BS75" s="329"/>
      <c r="BT75" s="329"/>
      <c r="BU75" s="329"/>
      <c r="BV75" s="329"/>
      <c r="BW75" s="329"/>
      <c r="BX75" s="329"/>
      <c r="BY75" s="329"/>
      <c r="BZ75" s="329"/>
      <c r="CA75" s="329"/>
      <c r="CB75" s="329"/>
      <c r="CC75" s="329"/>
      <c r="CD75" s="330"/>
    </row>
    <row r="76" spans="1:82" s="308" customFormat="1" ht="28.5" x14ac:dyDescent="0.25">
      <c r="A76" s="292" t="s">
        <v>438</v>
      </c>
      <c r="B76" s="293" t="s">
        <v>447</v>
      </c>
      <c r="C76" s="294" t="s">
        <v>448</v>
      </c>
      <c r="D76" s="295">
        <v>0.25</v>
      </c>
      <c r="E76" s="296" t="s">
        <v>654</v>
      </c>
      <c r="F76" s="296" t="s">
        <v>318</v>
      </c>
      <c r="G76" s="297"/>
      <c r="H76" s="298" t="s">
        <v>654</v>
      </c>
      <c r="I76" s="298" t="s">
        <v>654</v>
      </c>
      <c r="J76" s="298" t="s">
        <v>654</v>
      </c>
      <c r="K76" s="298" t="s">
        <v>654</v>
      </c>
      <c r="L76" s="298" t="s">
        <v>654</v>
      </c>
      <c r="M76" s="298" t="s">
        <v>654</v>
      </c>
      <c r="N76" s="299" t="s">
        <v>654</v>
      </c>
      <c r="O76" s="449"/>
      <c r="P76" s="300">
        <v>2768</v>
      </c>
      <c r="Q76" s="301">
        <v>7955</v>
      </c>
      <c r="R76" s="302" t="s">
        <v>654</v>
      </c>
      <c r="S76" s="303">
        <v>2768</v>
      </c>
      <c r="T76" s="301">
        <v>7955</v>
      </c>
      <c r="U76" s="302" t="s">
        <v>654</v>
      </c>
      <c r="V76" s="301">
        <v>2768</v>
      </c>
      <c r="W76" s="301">
        <v>7955</v>
      </c>
      <c r="X76" s="302" t="s">
        <v>654</v>
      </c>
      <c r="Y76" s="300">
        <v>2768</v>
      </c>
      <c r="Z76" s="301">
        <v>7955</v>
      </c>
      <c r="AA76" s="302" t="s">
        <v>654</v>
      </c>
      <c r="AB76" s="300">
        <v>2768</v>
      </c>
      <c r="AC76" s="301">
        <v>7955</v>
      </c>
      <c r="AD76" s="302" t="s">
        <v>654</v>
      </c>
      <c r="AE76" s="300">
        <v>2768</v>
      </c>
      <c r="AF76" s="301">
        <v>7955</v>
      </c>
      <c r="AG76" s="302" t="s">
        <v>654</v>
      </c>
      <c r="AH76" s="300">
        <v>2768</v>
      </c>
      <c r="AI76" s="301">
        <v>7955</v>
      </c>
      <c r="AJ76" s="304" t="s">
        <v>654</v>
      </c>
      <c r="AK76" s="305"/>
      <c r="AL76" s="306"/>
      <c r="AM76" s="306"/>
      <c r="AN76" s="306"/>
      <c r="AO76" s="306"/>
      <c r="AP76" s="306"/>
      <c r="AQ76" s="306"/>
      <c r="AR76" s="306"/>
      <c r="AS76" s="306"/>
      <c r="AT76" s="306"/>
      <c r="AU76" s="306"/>
      <c r="AV76" s="306"/>
      <c r="AW76" s="306"/>
      <c r="AX76" s="306"/>
      <c r="AY76" s="306"/>
      <c r="AZ76" s="306"/>
      <c r="BA76" s="306"/>
      <c r="BB76" s="306"/>
      <c r="BC76" s="306"/>
      <c r="BD76" s="306"/>
      <c r="BE76" s="306"/>
      <c r="BF76" s="306"/>
      <c r="BG76" s="306"/>
      <c r="BH76" s="306"/>
      <c r="BI76" s="306"/>
      <c r="BJ76" s="306"/>
      <c r="BK76" s="306"/>
      <c r="BL76" s="306"/>
      <c r="BM76" s="306"/>
      <c r="BN76" s="306"/>
      <c r="BO76" s="306"/>
      <c r="BP76" s="306"/>
      <c r="BQ76" s="306"/>
      <c r="BR76" s="306"/>
      <c r="BS76" s="306"/>
      <c r="BT76" s="306"/>
      <c r="BU76" s="306"/>
      <c r="BV76" s="306"/>
      <c r="BW76" s="306"/>
      <c r="BX76" s="306"/>
      <c r="BY76" s="306"/>
      <c r="BZ76" s="306"/>
      <c r="CA76" s="306"/>
      <c r="CB76" s="306"/>
      <c r="CC76" s="306"/>
      <c r="CD76" s="307"/>
    </row>
    <row r="77" spans="1:82" s="313" customFormat="1" ht="28.5" x14ac:dyDescent="0.25">
      <c r="A77" s="277" t="s">
        <v>454</v>
      </c>
      <c r="B77" s="278" t="s">
        <v>455</v>
      </c>
      <c r="C77" s="279" t="s">
        <v>456</v>
      </c>
      <c r="D77" s="280">
        <v>0.51</v>
      </c>
      <c r="E77" s="281" t="s">
        <v>654</v>
      </c>
      <c r="F77" s="281" t="s">
        <v>654</v>
      </c>
      <c r="G77" s="309"/>
      <c r="H77" s="282" t="s">
        <v>654</v>
      </c>
      <c r="I77" s="282" t="s">
        <v>654</v>
      </c>
      <c r="J77" s="282" t="s">
        <v>654</v>
      </c>
      <c r="K77" s="282" t="s">
        <v>654</v>
      </c>
      <c r="L77" s="282" t="s">
        <v>654</v>
      </c>
      <c r="M77" s="282" t="s">
        <v>654</v>
      </c>
      <c r="N77" s="283" t="s">
        <v>654</v>
      </c>
      <c r="O77" s="449"/>
      <c r="P77" s="310">
        <v>29548</v>
      </c>
      <c r="Q77" s="311">
        <v>21716</v>
      </c>
      <c r="R77" s="286" t="s">
        <v>654</v>
      </c>
      <c r="S77" s="312">
        <v>29548</v>
      </c>
      <c r="T77" s="311">
        <v>21716</v>
      </c>
      <c r="U77" s="286" t="s">
        <v>654</v>
      </c>
      <c r="V77" s="311">
        <v>29548</v>
      </c>
      <c r="W77" s="311">
        <v>21716</v>
      </c>
      <c r="X77" s="286" t="s">
        <v>654</v>
      </c>
      <c r="Y77" s="310">
        <v>29548</v>
      </c>
      <c r="Z77" s="311">
        <v>21716</v>
      </c>
      <c r="AA77" s="286" t="s">
        <v>654</v>
      </c>
      <c r="AB77" s="310">
        <v>29548</v>
      </c>
      <c r="AC77" s="311">
        <v>21716</v>
      </c>
      <c r="AD77" s="286" t="s">
        <v>654</v>
      </c>
      <c r="AE77" s="310">
        <v>29548</v>
      </c>
      <c r="AF77" s="311">
        <v>21716</v>
      </c>
      <c r="AG77" s="286" t="s">
        <v>654</v>
      </c>
      <c r="AH77" s="310">
        <v>29548</v>
      </c>
      <c r="AI77" s="311">
        <v>21716</v>
      </c>
      <c r="AJ77" s="288" t="s">
        <v>654</v>
      </c>
      <c r="AK77" s="289"/>
      <c r="AL77" s="290"/>
      <c r="AM77" s="290"/>
      <c r="AN77" s="290"/>
      <c r="AO77" s="290"/>
      <c r="AP77" s="290"/>
      <c r="AQ77" s="290"/>
      <c r="AR77" s="290"/>
      <c r="AS77" s="290"/>
      <c r="AT77" s="290"/>
      <c r="AU77" s="290"/>
      <c r="AV77" s="290"/>
      <c r="AW77" s="290"/>
      <c r="AX77" s="290"/>
      <c r="AY77" s="290"/>
      <c r="AZ77" s="290"/>
      <c r="BA77" s="290"/>
      <c r="BB77" s="290"/>
      <c r="BC77" s="290"/>
      <c r="BD77" s="290"/>
      <c r="BE77" s="290"/>
      <c r="BF77" s="290"/>
      <c r="BG77" s="290"/>
      <c r="BH77" s="290"/>
      <c r="BI77" s="290"/>
      <c r="BJ77" s="290"/>
      <c r="BK77" s="290"/>
      <c r="BL77" s="290"/>
      <c r="BM77" s="290"/>
      <c r="BN77" s="290"/>
      <c r="BO77" s="290"/>
      <c r="BP77" s="290"/>
      <c r="BQ77" s="290"/>
      <c r="BR77" s="290"/>
      <c r="BS77" s="290"/>
      <c r="BT77" s="290"/>
      <c r="BU77" s="290"/>
      <c r="BV77" s="290"/>
      <c r="BW77" s="290"/>
      <c r="BX77" s="290"/>
      <c r="BY77" s="290"/>
      <c r="BZ77" s="290"/>
      <c r="CA77" s="290"/>
      <c r="CB77" s="290"/>
      <c r="CC77" s="290"/>
      <c r="CD77" s="291"/>
    </row>
    <row r="78" spans="1:82" s="308" customFormat="1" ht="28.5" x14ac:dyDescent="0.25">
      <c r="A78" s="292" t="s">
        <v>454</v>
      </c>
      <c r="B78" s="293" t="s">
        <v>463</v>
      </c>
      <c r="C78" s="294" t="s">
        <v>464</v>
      </c>
      <c r="D78" s="295">
        <v>0.49</v>
      </c>
      <c r="E78" s="296" t="s">
        <v>654</v>
      </c>
      <c r="F78" s="296" t="s">
        <v>318</v>
      </c>
      <c r="G78" s="297"/>
      <c r="H78" s="298" t="s">
        <v>654</v>
      </c>
      <c r="I78" s="298" t="s">
        <v>654</v>
      </c>
      <c r="J78" s="298" t="s">
        <v>654</v>
      </c>
      <c r="K78" s="298" t="s">
        <v>654</v>
      </c>
      <c r="L78" s="298" t="s">
        <v>654</v>
      </c>
      <c r="M78" s="298" t="s">
        <v>654</v>
      </c>
      <c r="N78" s="299" t="s">
        <v>654</v>
      </c>
      <c r="O78" s="449"/>
      <c r="P78" s="300">
        <v>3279</v>
      </c>
      <c r="Q78" s="301">
        <v>3279</v>
      </c>
      <c r="R78" s="302" t="s">
        <v>654</v>
      </c>
      <c r="S78" s="303">
        <v>3279</v>
      </c>
      <c r="T78" s="301">
        <v>3279</v>
      </c>
      <c r="U78" s="302" t="s">
        <v>654</v>
      </c>
      <c r="V78" s="301">
        <v>3279</v>
      </c>
      <c r="W78" s="301">
        <v>3279</v>
      </c>
      <c r="X78" s="302" t="s">
        <v>318</v>
      </c>
      <c r="Y78" s="300">
        <v>3279</v>
      </c>
      <c r="Z78" s="301">
        <v>3279</v>
      </c>
      <c r="AA78" s="302" t="s">
        <v>318</v>
      </c>
      <c r="AB78" s="300">
        <v>3279</v>
      </c>
      <c r="AC78" s="301">
        <v>3279</v>
      </c>
      <c r="AD78" s="302" t="s">
        <v>318</v>
      </c>
      <c r="AE78" s="300">
        <v>3279</v>
      </c>
      <c r="AF78" s="301">
        <v>3279</v>
      </c>
      <c r="AG78" s="302" t="s">
        <v>318</v>
      </c>
      <c r="AH78" s="300">
        <v>3279</v>
      </c>
      <c r="AI78" s="301">
        <v>3279</v>
      </c>
      <c r="AJ78" s="304" t="s">
        <v>654</v>
      </c>
      <c r="AK78" s="305"/>
      <c r="AL78" s="306"/>
      <c r="AM78" s="306"/>
      <c r="AN78" s="306"/>
      <c r="AO78" s="306"/>
      <c r="AP78" s="306"/>
      <c r="AQ78" s="306"/>
      <c r="AR78" s="306"/>
      <c r="AS78" s="306"/>
      <c r="AT78" s="306"/>
      <c r="AU78" s="306"/>
      <c r="AV78" s="306"/>
      <c r="AW78" s="306"/>
      <c r="AX78" s="306"/>
      <c r="AY78" s="306"/>
      <c r="AZ78" s="306"/>
      <c r="BA78" s="306"/>
      <c r="BB78" s="306"/>
      <c r="BC78" s="306"/>
      <c r="BD78" s="306"/>
      <c r="BE78" s="306"/>
      <c r="BF78" s="306"/>
      <c r="BG78" s="306"/>
      <c r="BH78" s="306"/>
      <c r="BI78" s="306"/>
      <c r="BJ78" s="306"/>
      <c r="BK78" s="306"/>
      <c r="BL78" s="306"/>
      <c r="BM78" s="306"/>
      <c r="BN78" s="306"/>
      <c r="BO78" s="306"/>
      <c r="BP78" s="306"/>
      <c r="BQ78" s="306"/>
      <c r="BR78" s="306"/>
      <c r="BS78" s="306"/>
      <c r="BT78" s="306"/>
      <c r="BU78" s="306"/>
      <c r="BV78" s="306"/>
      <c r="BW78" s="306"/>
      <c r="BX78" s="306"/>
      <c r="BY78" s="306"/>
      <c r="BZ78" s="306"/>
      <c r="CA78" s="306"/>
      <c r="CB78" s="306"/>
      <c r="CC78" s="306"/>
      <c r="CD78" s="307"/>
    </row>
    <row r="79" spans="1:82" s="347" customFormat="1" x14ac:dyDescent="0.25">
      <c r="A79" s="331" t="s">
        <v>466</v>
      </c>
      <c r="B79" s="332" t="s">
        <v>467</v>
      </c>
      <c r="C79" s="333" t="s">
        <v>468</v>
      </c>
      <c r="D79" s="334">
        <v>1</v>
      </c>
      <c r="E79" s="335" t="s">
        <v>654</v>
      </c>
      <c r="F79" s="335" t="s">
        <v>654</v>
      </c>
      <c r="G79" s="349"/>
      <c r="H79" s="337" t="s">
        <v>654</v>
      </c>
      <c r="I79" s="337" t="s">
        <v>654</v>
      </c>
      <c r="J79" s="337" t="s">
        <v>654</v>
      </c>
      <c r="K79" s="337" t="s">
        <v>654</v>
      </c>
      <c r="L79" s="337" t="s">
        <v>654</v>
      </c>
      <c r="M79" s="337" t="s">
        <v>654</v>
      </c>
      <c r="N79" s="338" t="s">
        <v>654</v>
      </c>
      <c r="O79" s="449"/>
      <c r="P79" s="339">
        <v>49246</v>
      </c>
      <c r="Q79" s="340">
        <v>51140</v>
      </c>
      <c r="R79" s="341" t="s">
        <v>654</v>
      </c>
      <c r="S79" s="342">
        <v>49246</v>
      </c>
      <c r="T79" s="340">
        <v>51140</v>
      </c>
      <c r="U79" s="341" t="s">
        <v>654</v>
      </c>
      <c r="V79" s="340">
        <v>49246</v>
      </c>
      <c r="W79" s="340">
        <v>51140</v>
      </c>
      <c r="X79" s="341" t="s">
        <v>654</v>
      </c>
      <c r="Y79" s="339">
        <v>49246</v>
      </c>
      <c r="Z79" s="340">
        <v>51140</v>
      </c>
      <c r="AA79" s="341" t="s">
        <v>654</v>
      </c>
      <c r="AB79" s="339">
        <v>49246</v>
      </c>
      <c r="AC79" s="340">
        <v>51140</v>
      </c>
      <c r="AD79" s="341" t="s">
        <v>654</v>
      </c>
      <c r="AE79" s="339">
        <v>49246</v>
      </c>
      <c r="AF79" s="340">
        <v>51140</v>
      </c>
      <c r="AG79" s="341" t="s">
        <v>654</v>
      </c>
      <c r="AH79" s="339">
        <v>49246</v>
      </c>
      <c r="AI79" s="340">
        <v>51140</v>
      </c>
      <c r="AJ79" s="343" t="s">
        <v>654</v>
      </c>
      <c r="AK79" s="344"/>
      <c r="AL79" s="345"/>
      <c r="AM79" s="345"/>
      <c r="AN79" s="345"/>
      <c r="AO79" s="345"/>
      <c r="AP79" s="345"/>
      <c r="AQ79" s="345"/>
      <c r="AR79" s="345"/>
      <c r="AS79" s="345"/>
      <c r="AT79" s="345"/>
      <c r="AU79" s="345"/>
      <c r="AV79" s="345"/>
      <c r="AW79" s="345"/>
      <c r="AX79" s="345"/>
      <c r="AY79" s="345"/>
      <c r="AZ79" s="345"/>
      <c r="BA79" s="345"/>
      <c r="BB79" s="345"/>
      <c r="BC79" s="345"/>
      <c r="BD79" s="345"/>
      <c r="BE79" s="345"/>
      <c r="BF79" s="345"/>
      <c r="BG79" s="345"/>
      <c r="BH79" s="345"/>
      <c r="BI79" s="345"/>
      <c r="BJ79" s="345"/>
      <c r="BK79" s="345"/>
      <c r="BL79" s="345"/>
      <c r="BM79" s="345"/>
      <c r="BN79" s="345"/>
      <c r="BO79" s="345"/>
      <c r="BP79" s="345"/>
      <c r="BQ79" s="345"/>
      <c r="BR79" s="345"/>
      <c r="BS79" s="345"/>
      <c r="BT79" s="345"/>
      <c r="BU79" s="345"/>
      <c r="BV79" s="345"/>
      <c r="BW79" s="345"/>
      <c r="BX79" s="345"/>
      <c r="BY79" s="345"/>
      <c r="BZ79" s="345"/>
      <c r="CA79" s="345"/>
      <c r="CB79" s="345"/>
      <c r="CC79" s="345"/>
      <c r="CD79" s="346"/>
    </row>
    <row r="80" spans="1:82" s="313" customFormat="1" x14ac:dyDescent="0.25">
      <c r="A80" s="277" t="s">
        <v>474</v>
      </c>
      <c r="B80" s="278" t="s">
        <v>762</v>
      </c>
      <c r="C80" s="279" t="s">
        <v>763</v>
      </c>
      <c r="D80" s="280">
        <v>0.51</v>
      </c>
      <c r="E80" s="281" t="s">
        <v>654</v>
      </c>
      <c r="F80" s="281" t="s">
        <v>318</v>
      </c>
      <c r="G80" s="309"/>
      <c r="H80" s="282" t="s">
        <v>654</v>
      </c>
      <c r="I80" s="282" t="s">
        <v>654</v>
      </c>
      <c r="J80" s="282" t="s">
        <v>654</v>
      </c>
      <c r="K80" s="282" t="s">
        <v>654</v>
      </c>
      <c r="L80" s="282" t="s">
        <v>654</v>
      </c>
      <c r="M80" s="282" t="s">
        <v>318</v>
      </c>
      <c r="N80" s="283" t="s">
        <v>654</v>
      </c>
      <c r="O80" s="449"/>
      <c r="P80" s="310">
        <v>0</v>
      </c>
      <c r="Q80" s="311">
        <v>0</v>
      </c>
      <c r="R80" s="286" t="s">
        <v>318</v>
      </c>
      <c r="S80" s="312">
        <v>0</v>
      </c>
      <c r="T80" s="311">
        <v>0</v>
      </c>
      <c r="U80" s="286" t="s">
        <v>318</v>
      </c>
      <c r="V80" s="311">
        <v>0</v>
      </c>
      <c r="W80" s="311">
        <v>0</v>
      </c>
      <c r="X80" s="286" t="s">
        <v>318</v>
      </c>
      <c r="Y80" s="310">
        <v>0</v>
      </c>
      <c r="Z80" s="311">
        <v>0</v>
      </c>
      <c r="AA80" s="286" t="s">
        <v>318</v>
      </c>
      <c r="AB80" s="310">
        <v>0</v>
      </c>
      <c r="AC80" s="311">
        <v>0</v>
      </c>
      <c r="AD80" s="286" t="s">
        <v>318</v>
      </c>
      <c r="AE80" s="310" t="s">
        <v>57</v>
      </c>
      <c r="AF80" s="311" t="s">
        <v>57</v>
      </c>
      <c r="AG80" s="286" t="s">
        <v>57</v>
      </c>
      <c r="AH80" s="310">
        <v>0</v>
      </c>
      <c r="AI80" s="311">
        <v>0</v>
      </c>
      <c r="AJ80" s="288" t="s">
        <v>318</v>
      </c>
      <c r="AK80" s="289"/>
      <c r="AL80" s="290"/>
      <c r="AM80" s="290"/>
      <c r="AN80" s="290"/>
      <c r="AO80" s="290"/>
      <c r="AP80" s="290"/>
      <c r="AQ80" s="290"/>
      <c r="AR80" s="290"/>
      <c r="AS80" s="290"/>
      <c r="AT80" s="290"/>
      <c r="AU80" s="290"/>
      <c r="AV80" s="290"/>
      <c r="AW80" s="290"/>
      <c r="AX80" s="290"/>
      <c r="AY80" s="290"/>
      <c r="AZ80" s="290"/>
      <c r="BA80" s="290"/>
      <c r="BB80" s="290"/>
      <c r="BC80" s="290"/>
      <c r="BD80" s="290"/>
      <c r="BE80" s="290"/>
      <c r="BF80" s="290"/>
      <c r="BG80" s="290"/>
      <c r="BH80" s="290"/>
      <c r="BI80" s="290"/>
      <c r="BJ80" s="290"/>
      <c r="BK80" s="290"/>
      <c r="BL80" s="290"/>
      <c r="BM80" s="290"/>
      <c r="BN80" s="290"/>
      <c r="BO80" s="290"/>
      <c r="BP80" s="290"/>
      <c r="BQ80" s="290"/>
      <c r="BR80" s="290"/>
      <c r="BS80" s="290"/>
      <c r="BT80" s="290"/>
      <c r="BU80" s="290"/>
      <c r="BV80" s="290"/>
      <c r="BW80" s="290"/>
      <c r="BX80" s="290"/>
      <c r="BY80" s="290"/>
      <c r="BZ80" s="290"/>
      <c r="CA80" s="290"/>
      <c r="CB80" s="290"/>
      <c r="CC80" s="290"/>
      <c r="CD80" s="291"/>
    </row>
    <row r="81" spans="1:82" s="308" customFormat="1" x14ac:dyDescent="0.25">
      <c r="A81" s="292" t="s">
        <v>474</v>
      </c>
      <c r="B81" s="293" t="s">
        <v>475</v>
      </c>
      <c r="C81" s="294" t="s">
        <v>476</v>
      </c>
      <c r="D81" s="295">
        <v>0.49</v>
      </c>
      <c r="E81" s="296" t="s">
        <v>654</v>
      </c>
      <c r="F81" s="296" t="s">
        <v>654</v>
      </c>
      <c r="G81" s="297"/>
      <c r="H81" s="298" t="s">
        <v>654</v>
      </c>
      <c r="I81" s="298" t="s">
        <v>654</v>
      </c>
      <c r="J81" s="298" t="s">
        <v>654</v>
      </c>
      <c r="K81" s="298" t="s">
        <v>654</v>
      </c>
      <c r="L81" s="298" t="s">
        <v>654</v>
      </c>
      <c r="M81" s="298" t="s">
        <v>318</v>
      </c>
      <c r="N81" s="299" t="s">
        <v>654</v>
      </c>
      <c r="O81" s="449"/>
      <c r="P81" s="300">
        <v>17401</v>
      </c>
      <c r="Q81" s="301">
        <v>12815</v>
      </c>
      <c r="R81" s="302" t="s">
        <v>654</v>
      </c>
      <c r="S81" s="303">
        <v>17401</v>
      </c>
      <c r="T81" s="301">
        <v>12815</v>
      </c>
      <c r="U81" s="302" t="s">
        <v>654</v>
      </c>
      <c r="V81" s="301">
        <v>17401</v>
      </c>
      <c r="W81" s="301">
        <v>12815</v>
      </c>
      <c r="X81" s="302" t="s">
        <v>654</v>
      </c>
      <c r="Y81" s="300">
        <v>17401</v>
      </c>
      <c r="Z81" s="301">
        <v>12815</v>
      </c>
      <c r="AA81" s="302" t="s">
        <v>654</v>
      </c>
      <c r="AB81" s="300">
        <v>17401</v>
      </c>
      <c r="AC81" s="301">
        <v>12815</v>
      </c>
      <c r="AD81" s="302" t="s">
        <v>654</v>
      </c>
      <c r="AE81" s="300" t="s">
        <v>57</v>
      </c>
      <c r="AF81" s="301" t="s">
        <v>57</v>
      </c>
      <c r="AG81" s="302" t="s">
        <v>57</v>
      </c>
      <c r="AH81" s="300">
        <v>17401</v>
      </c>
      <c r="AI81" s="301">
        <v>12815</v>
      </c>
      <c r="AJ81" s="304" t="s">
        <v>654</v>
      </c>
      <c r="AK81" s="305"/>
      <c r="AL81" s="306"/>
      <c r="AM81" s="306"/>
      <c r="AN81" s="306"/>
      <c r="AO81" s="306"/>
      <c r="AP81" s="306"/>
      <c r="AQ81" s="306"/>
      <c r="AR81" s="306"/>
      <c r="AS81" s="306"/>
      <c r="AT81" s="306"/>
      <c r="AU81" s="306"/>
      <c r="AV81" s="306"/>
      <c r="AW81" s="306"/>
      <c r="AX81" s="306"/>
      <c r="AY81" s="306"/>
      <c r="AZ81" s="306"/>
      <c r="BA81" s="306"/>
      <c r="BB81" s="306"/>
      <c r="BC81" s="306"/>
      <c r="BD81" s="306"/>
      <c r="BE81" s="306"/>
      <c r="BF81" s="306"/>
      <c r="BG81" s="306"/>
      <c r="BH81" s="306"/>
      <c r="BI81" s="306"/>
      <c r="BJ81" s="306"/>
      <c r="BK81" s="306"/>
      <c r="BL81" s="306"/>
      <c r="BM81" s="306"/>
      <c r="BN81" s="306"/>
      <c r="BO81" s="306"/>
      <c r="BP81" s="306"/>
      <c r="BQ81" s="306"/>
      <c r="BR81" s="306"/>
      <c r="BS81" s="306"/>
      <c r="BT81" s="306"/>
      <c r="BU81" s="306"/>
      <c r="BV81" s="306"/>
      <c r="BW81" s="306"/>
      <c r="BX81" s="306"/>
      <c r="BY81" s="306"/>
      <c r="BZ81" s="306"/>
      <c r="CA81" s="306"/>
      <c r="CB81" s="306"/>
      <c r="CC81" s="306"/>
      <c r="CD81" s="307"/>
    </row>
    <row r="82" spans="1:82" s="313" customFormat="1" x14ac:dyDescent="0.25">
      <c r="A82" s="277" t="s">
        <v>480</v>
      </c>
      <c r="B82" s="278" t="s">
        <v>481</v>
      </c>
      <c r="C82" s="279" t="s">
        <v>482</v>
      </c>
      <c r="D82" s="280">
        <v>0.51</v>
      </c>
      <c r="E82" s="281" t="s">
        <v>654</v>
      </c>
      <c r="F82" s="281" t="s">
        <v>318</v>
      </c>
      <c r="G82" s="320"/>
      <c r="H82" s="282" t="s">
        <v>318</v>
      </c>
      <c r="I82" s="282" t="s">
        <v>318</v>
      </c>
      <c r="J82" s="282" t="s">
        <v>318</v>
      </c>
      <c r="K82" s="282" t="s">
        <v>654</v>
      </c>
      <c r="L82" s="282" t="s">
        <v>654</v>
      </c>
      <c r="M82" s="282" t="s">
        <v>654</v>
      </c>
      <c r="N82" s="283" t="s">
        <v>654</v>
      </c>
      <c r="O82" s="449"/>
      <c r="P82" s="310" t="s">
        <v>57</v>
      </c>
      <c r="Q82" s="311" t="s">
        <v>57</v>
      </c>
      <c r="R82" s="286" t="s">
        <v>57</v>
      </c>
      <c r="S82" s="312" t="s">
        <v>57</v>
      </c>
      <c r="T82" s="311" t="s">
        <v>57</v>
      </c>
      <c r="U82" s="286" t="s">
        <v>57</v>
      </c>
      <c r="V82" s="311" t="s">
        <v>57</v>
      </c>
      <c r="W82" s="311" t="s">
        <v>57</v>
      </c>
      <c r="X82" s="286" t="s">
        <v>57</v>
      </c>
      <c r="Y82" s="310">
        <v>14641</v>
      </c>
      <c r="Z82" s="311">
        <v>8980</v>
      </c>
      <c r="AA82" s="286" t="s">
        <v>654</v>
      </c>
      <c r="AB82" s="310">
        <v>14641</v>
      </c>
      <c r="AC82" s="311">
        <v>8980</v>
      </c>
      <c r="AD82" s="286" t="s">
        <v>654</v>
      </c>
      <c r="AE82" s="310">
        <v>14641</v>
      </c>
      <c r="AF82" s="311">
        <v>8980</v>
      </c>
      <c r="AG82" s="286" t="s">
        <v>654</v>
      </c>
      <c r="AH82" s="310">
        <v>14641</v>
      </c>
      <c r="AI82" s="311">
        <v>8980</v>
      </c>
      <c r="AJ82" s="288" t="s">
        <v>654</v>
      </c>
      <c r="AK82" s="289"/>
      <c r="AL82" s="290"/>
      <c r="AM82" s="290"/>
      <c r="AN82" s="290"/>
      <c r="AO82" s="290"/>
      <c r="AP82" s="290"/>
      <c r="AQ82" s="290"/>
      <c r="AR82" s="290"/>
      <c r="AS82" s="290"/>
      <c r="AT82" s="290"/>
      <c r="AU82" s="290"/>
      <c r="AV82" s="290"/>
      <c r="AW82" s="290"/>
      <c r="AX82" s="290"/>
      <c r="AY82" s="290"/>
      <c r="AZ82" s="290"/>
      <c r="BA82" s="290"/>
      <c r="BB82" s="290"/>
      <c r="BC82" s="290"/>
      <c r="BD82" s="290"/>
      <c r="BE82" s="290"/>
      <c r="BF82" s="290"/>
      <c r="BG82" s="290"/>
      <c r="BH82" s="290"/>
      <c r="BI82" s="290"/>
      <c r="BJ82" s="290"/>
      <c r="BK82" s="290"/>
      <c r="BL82" s="290"/>
      <c r="BM82" s="290"/>
      <c r="BN82" s="290"/>
      <c r="BO82" s="290"/>
      <c r="BP82" s="290"/>
      <c r="BQ82" s="290"/>
      <c r="BR82" s="290"/>
      <c r="BS82" s="290"/>
      <c r="BT82" s="290"/>
      <c r="BU82" s="290"/>
      <c r="BV82" s="290"/>
      <c r="BW82" s="290"/>
      <c r="BX82" s="290"/>
      <c r="BY82" s="290"/>
      <c r="BZ82" s="290"/>
      <c r="CA82" s="290"/>
      <c r="CB82" s="290"/>
      <c r="CC82" s="290"/>
      <c r="CD82" s="291"/>
    </row>
    <row r="83" spans="1:82" s="204" customFormat="1" x14ac:dyDescent="0.25">
      <c r="A83" s="315" t="s">
        <v>480</v>
      </c>
      <c r="B83" s="316" t="s">
        <v>486</v>
      </c>
      <c r="C83" s="317" t="s">
        <v>487</v>
      </c>
      <c r="D83" s="318">
        <v>0.24</v>
      </c>
      <c r="E83" s="319" t="s">
        <v>654</v>
      </c>
      <c r="F83" s="319" t="s">
        <v>318</v>
      </c>
      <c r="G83" s="320"/>
      <c r="H83" s="321" t="s">
        <v>318</v>
      </c>
      <c r="I83" s="321" t="s">
        <v>318</v>
      </c>
      <c r="J83" s="321" t="s">
        <v>318</v>
      </c>
      <c r="K83" s="321" t="s">
        <v>654</v>
      </c>
      <c r="L83" s="321" t="s">
        <v>654</v>
      </c>
      <c r="M83" s="321" t="s">
        <v>654</v>
      </c>
      <c r="N83" s="322" t="s">
        <v>654</v>
      </c>
      <c r="O83" s="449"/>
      <c r="P83" s="323" t="s">
        <v>57</v>
      </c>
      <c r="Q83" s="324" t="s">
        <v>57</v>
      </c>
      <c r="R83" s="325" t="s">
        <v>57</v>
      </c>
      <c r="S83" s="326" t="s">
        <v>57</v>
      </c>
      <c r="T83" s="324" t="s">
        <v>57</v>
      </c>
      <c r="U83" s="325" t="s">
        <v>57</v>
      </c>
      <c r="V83" s="324" t="s">
        <v>57</v>
      </c>
      <c r="W83" s="324" t="s">
        <v>57</v>
      </c>
      <c r="X83" s="325" t="s">
        <v>57</v>
      </c>
      <c r="Y83" s="323">
        <v>10804</v>
      </c>
      <c r="Z83" s="324">
        <v>10804</v>
      </c>
      <c r="AA83" s="325" t="s">
        <v>654</v>
      </c>
      <c r="AB83" s="323">
        <v>10804</v>
      </c>
      <c r="AC83" s="324">
        <v>10804</v>
      </c>
      <c r="AD83" s="325" t="s">
        <v>654</v>
      </c>
      <c r="AE83" s="323">
        <v>10804</v>
      </c>
      <c r="AF83" s="324">
        <v>10804</v>
      </c>
      <c r="AG83" s="325" t="s">
        <v>654</v>
      </c>
      <c r="AH83" s="323">
        <v>10804</v>
      </c>
      <c r="AI83" s="324">
        <v>10804</v>
      </c>
      <c r="AJ83" s="327" t="s">
        <v>654</v>
      </c>
      <c r="AK83" s="328"/>
      <c r="AL83" s="329"/>
      <c r="AM83" s="329"/>
      <c r="AN83" s="329"/>
      <c r="AO83" s="329"/>
      <c r="AP83" s="329"/>
      <c r="AQ83" s="329"/>
      <c r="AR83" s="329"/>
      <c r="AS83" s="329"/>
      <c r="AT83" s="329"/>
      <c r="AU83" s="329"/>
      <c r="AV83" s="329"/>
      <c r="AW83" s="329"/>
      <c r="AX83" s="329"/>
      <c r="AY83" s="329"/>
      <c r="AZ83" s="329"/>
      <c r="BA83" s="329"/>
      <c r="BB83" s="329"/>
      <c r="BC83" s="329"/>
      <c r="BD83" s="329"/>
      <c r="BE83" s="329"/>
      <c r="BF83" s="329"/>
      <c r="BG83" s="329"/>
      <c r="BH83" s="329"/>
      <c r="BI83" s="329"/>
      <c r="BJ83" s="329"/>
      <c r="BK83" s="329"/>
      <c r="BL83" s="329"/>
      <c r="BM83" s="329"/>
      <c r="BN83" s="329"/>
      <c r="BO83" s="329"/>
      <c r="BP83" s="329"/>
      <c r="BQ83" s="329"/>
      <c r="BR83" s="329"/>
      <c r="BS83" s="329"/>
      <c r="BT83" s="329"/>
      <c r="BU83" s="329"/>
      <c r="BV83" s="329"/>
      <c r="BW83" s="329"/>
      <c r="BX83" s="329"/>
      <c r="BY83" s="329"/>
      <c r="BZ83" s="329"/>
      <c r="CA83" s="329"/>
      <c r="CB83" s="329"/>
      <c r="CC83" s="329"/>
      <c r="CD83" s="330"/>
    </row>
    <row r="84" spans="1:82" s="308" customFormat="1" ht="28.5" x14ac:dyDescent="0.25">
      <c r="A84" s="292" t="s">
        <v>480</v>
      </c>
      <c r="B84" s="293" t="s">
        <v>489</v>
      </c>
      <c r="C84" s="294" t="s">
        <v>490</v>
      </c>
      <c r="D84" s="295">
        <v>0.25</v>
      </c>
      <c r="E84" s="296" t="s">
        <v>654</v>
      </c>
      <c r="F84" s="296" t="s">
        <v>654</v>
      </c>
      <c r="G84" s="297"/>
      <c r="H84" s="298" t="s">
        <v>318</v>
      </c>
      <c r="I84" s="298" t="s">
        <v>318</v>
      </c>
      <c r="J84" s="298" t="s">
        <v>318</v>
      </c>
      <c r="K84" s="298" t="s">
        <v>654</v>
      </c>
      <c r="L84" s="298" t="s">
        <v>654</v>
      </c>
      <c r="M84" s="298" t="s">
        <v>654</v>
      </c>
      <c r="N84" s="299" t="s">
        <v>654</v>
      </c>
      <c r="O84" s="449"/>
      <c r="P84" s="300" t="s">
        <v>57</v>
      </c>
      <c r="Q84" s="301" t="s">
        <v>57</v>
      </c>
      <c r="R84" s="302" t="s">
        <v>57</v>
      </c>
      <c r="S84" s="303" t="s">
        <v>57</v>
      </c>
      <c r="T84" s="301" t="s">
        <v>57</v>
      </c>
      <c r="U84" s="302" t="s">
        <v>57</v>
      </c>
      <c r="V84" s="301" t="s">
        <v>57</v>
      </c>
      <c r="W84" s="301" t="s">
        <v>57</v>
      </c>
      <c r="X84" s="302" t="s">
        <v>57</v>
      </c>
      <c r="Y84" s="300">
        <v>5584</v>
      </c>
      <c r="Z84" s="301">
        <v>5584</v>
      </c>
      <c r="AA84" s="302" t="s">
        <v>654</v>
      </c>
      <c r="AB84" s="300">
        <v>5584</v>
      </c>
      <c r="AC84" s="301">
        <v>5584</v>
      </c>
      <c r="AD84" s="302" t="s">
        <v>654</v>
      </c>
      <c r="AE84" s="300">
        <v>5584</v>
      </c>
      <c r="AF84" s="301">
        <v>5584</v>
      </c>
      <c r="AG84" s="302" t="s">
        <v>654</v>
      </c>
      <c r="AH84" s="300">
        <v>5584</v>
      </c>
      <c r="AI84" s="301">
        <v>5584</v>
      </c>
      <c r="AJ84" s="304" t="s">
        <v>654</v>
      </c>
      <c r="AK84" s="305"/>
      <c r="AL84" s="306"/>
      <c r="AM84" s="306"/>
      <c r="AN84" s="306"/>
      <c r="AO84" s="306"/>
      <c r="AP84" s="306"/>
      <c r="AQ84" s="306"/>
      <c r="AR84" s="306"/>
      <c r="AS84" s="306"/>
      <c r="AT84" s="306"/>
      <c r="AU84" s="306"/>
      <c r="AV84" s="306"/>
      <c r="AW84" s="306"/>
      <c r="AX84" s="306"/>
      <c r="AY84" s="306"/>
      <c r="AZ84" s="306"/>
      <c r="BA84" s="306"/>
      <c r="BB84" s="306"/>
      <c r="BC84" s="306"/>
      <c r="BD84" s="306"/>
      <c r="BE84" s="306"/>
      <c r="BF84" s="306"/>
      <c r="BG84" s="306"/>
      <c r="BH84" s="306"/>
      <c r="BI84" s="306"/>
      <c r="BJ84" s="306"/>
      <c r="BK84" s="306"/>
      <c r="BL84" s="306"/>
      <c r="BM84" s="306"/>
      <c r="BN84" s="306"/>
      <c r="BO84" s="306"/>
      <c r="BP84" s="306"/>
      <c r="BQ84" s="306"/>
      <c r="BR84" s="306"/>
      <c r="BS84" s="306"/>
      <c r="BT84" s="306"/>
      <c r="BU84" s="306"/>
      <c r="BV84" s="306"/>
      <c r="BW84" s="306"/>
      <c r="BX84" s="306"/>
      <c r="BY84" s="306"/>
      <c r="BZ84" s="306"/>
      <c r="CA84" s="306"/>
      <c r="CB84" s="306"/>
      <c r="CC84" s="306"/>
      <c r="CD84" s="307"/>
    </row>
    <row r="85" spans="1:82" s="313" customFormat="1" x14ac:dyDescent="0.25">
      <c r="A85" s="277" t="s">
        <v>492</v>
      </c>
      <c r="B85" s="278" t="s">
        <v>493</v>
      </c>
      <c r="C85" s="279" t="s">
        <v>494</v>
      </c>
      <c r="D85" s="280">
        <v>0.6</v>
      </c>
      <c r="E85" s="281" t="s">
        <v>654</v>
      </c>
      <c r="F85" s="281" t="s">
        <v>318</v>
      </c>
      <c r="G85" s="350"/>
      <c r="H85" s="282" t="s">
        <v>654</v>
      </c>
      <c r="I85" s="282" t="s">
        <v>654</v>
      </c>
      <c r="J85" s="282" t="s">
        <v>654</v>
      </c>
      <c r="K85" s="282" t="s">
        <v>654</v>
      </c>
      <c r="L85" s="282" t="s">
        <v>654</v>
      </c>
      <c r="M85" s="282" t="s">
        <v>654</v>
      </c>
      <c r="N85" s="283" t="s">
        <v>654</v>
      </c>
      <c r="O85" s="449"/>
      <c r="P85" s="310">
        <v>18293</v>
      </c>
      <c r="Q85" s="311">
        <v>26289</v>
      </c>
      <c r="R85" s="286" t="s">
        <v>654</v>
      </c>
      <c r="S85" s="312">
        <v>18293</v>
      </c>
      <c r="T85" s="311">
        <v>28010</v>
      </c>
      <c r="U85" s="286" t="s">
        <v>654</v>
      </c>
      <c r="V85" s="311">
        <v>18293</v>
      </c>
      <c r="W85" s="311">
        <v>26289</v>
      </c>
      <c r="X85" s="286" t="s">
        <v>654</v>
      </c>
      <c r="Y85" s="310">
        <v>18293</v>
      </c>
      <c r="Z85" s="311">
        <v>26289</v>
      </c>
      <c r="AA85" s="286" t="s">
        <v>654</v>
      </c>
      <c r="AB85" s="310">
        <v>18293</v>
      </c>
      <c r="AC85" s="311">
        <v>26289</v>
      </c>
      <c r="AD85" s="286" t="s">
        <v>654</v>
      </c>
      <c r="AE85" s="310">
        <v>18293</v>
      </c>
      <c r="AF85" s="311">
        <v>26289</v>
      </c>
      <c r="AG85" s="286" t="s">
        <v>654</v>
      </c>
      <c r="AH85" s="310">
        <v>18293</v>
      </c>
      <c r="AI85" s="311">
        <v>26289</v>
      </c>
      <c r="AJ85" s="288" t="s">
        <v>654</v>
      </c>
      <c r="AK85" s="289"/>
      <c r="AL85" s="290"/>
      <c r="AM85" s="290"/>
      <c r="AN85" s="290"/>
      <c r="AO85" s="290"/>
      <c r="AP85" s="290"/>
      <c r="AQ85" s="290"/>
      <c r="AR85" s="290"/>
      <c r="AS85" s="290"/>
      <c r="AT85" s="290"/>
      <c r="AU85" s="290"/>
      <c r="AV85" s="290"/>
      <c r="AW85" s="290"/>
      <c r="AX85" s="290"/>
      <c r="AY85" s="290"/>
      <c r="AZ85" s="290"/>
      <c r="BA85" s="290"/>
      <c r="BB85" s="290"/>
      <c r="BC85" s="290"/>
      <c r="BD85" s="290"/>
      <c r="BE85" s="290"/>
      <c r="BF85" s="290"/>
      <c r="BG85" s="290"/>
      <c r="BH85" s="290"/>
      <c r="BI85" s="290"/>
      <c r="BJ85" s="290"/>
      <c r="BK85" s="290"/>
      <c r="BL85" s="290"/>
      <c r="BM85" s="290"/>
      <c r="BN85" s="290"/>
      <c r="BO85" s="290"/>
      <c r="BP85" s="290"/>
      <c r="BQ85" s="290"/>
      <c r="BR85" s="290"/>
      <c r="BS85" s="290"/>
      <c r="BT85" s="290"/>
      <c r="BU85" s="290"/>
      <c r="BV85" s="290"/>
      <c r="BW85" s="290"/>
      <c r="BX85" s="290"/>
      <c r="BY85" s="290"/>
      <c r="BZ85" s="290"/>
      <c r="CA85" s="290"/>
      <c r="CB85" s="290"/>
      <c r="CC85" s="290"/>
      <c r="CD85" s="291"/>
    </row>
    <row r="86" spans="1:82" s="308" customFormat="1" ht="28.5" x14ac:dyDescent="0.25">
      <c r="A86" s="292" t="s">
        <v>492</v>
      </c>
      <c r="B86" s="293" t="s">
        <v>498</v>
      </c>
      <c r="C86" s="294" t="s">
        <v>499</v>
      </c>
      <c r="D86" s="295">
        <v>0.4</v>
      </c>
      <c r="E86" s="296" t="s">
        <v>654</v>
      </c>
      <c r="F86" s="296" t="s">
        <v>654</v>
      </c>
      <c r="G86" s="297"/>
      <c r="H86" s="298" t="s">
        <v>654</v>
      </c>
      <c r="I86" s="298" t="s">
        <v>654</v>
      </c>
      <c r="J86" s="298" t="s">
        <v>654</v>
      </c>
      <c r="K86" s="298" t="s">
        <v>654</v>
      </c>
      <c r="L86" s="298" t="s">
        <v>654</v>
      </c>
      <c r="M86" s="298" t="s">
        <v>654</v>
      </c>
      <c r="N86" s="299" t="s">
        <v>654</v>
      </c>
      <c r="O86" s="449"/>
      <c r="P86" s="300">
        <v>11201</v>
      </c>
      <c r="Q86" s="301">
        <v>11201</v>
      </c>
      <c r="R86" s="302" t="s">
        <v>654</v>
      </c>
      <c r="S86" s="303">
        <v>11201</v>
      </c>
      <c r="T86" s="301">
        <v>11201</v>
      </c>
      <c r="U86" s="302" t="s">
        <v>654</v>
      </c>
      <c r="V86" s="301">
        <v>11201</v>
      </c>
      <c r="W86" s="301">
        <v>11201</v>
      </c>
      <c r="X86" s="302" t="s">
        <v>654</v>
      </c>
      <c r="Y86" s="300">
        <v>11201</v>
      </c>
      <c r="Z86" s="301">
        <v>11201</v>
      </c>
      <c r="AA86" s="302" t="s">
        <v>654</v>
      </c>
      <c r="AB86" s="300">
        <v>11201</v>
      </c>
      <c r="AC86" s="301">
        <v>11201</v>
      </c>
      <c r="AD86" s="302" t="s">
        <v>654</v>
      </c>
      <c r="AE86" s="300">
        <v>11201</v>
      </c>
      <c r="AF86" s="301">
        <v>11201</v>
      </c>
      <c r="AG86" s="302" t="s">
        <v>654</v>
      </c>
      <c r="AH86" s="300">
        <v>11201</v>
      </c>
      <c r="AI86" s="301">
        <v>11201</v>
      </c>
      <c r="AJ86" s="304" t="s">
        <v>654</v>
      </c>
      <c r="AK86" s="305"/>
      <c r="AL86" s="306"/>
      <c r="AM86" s="306"/>
      <c r="AN86" s="306"/>
      <c r="AO86" s="306"/>
      <c r="AP86" s="306"/>
      <c r="AQ86" s="306"/>
      <c r="AR86" s="306"/>
      <c r="AS86" s="306"/>
      <c r="AT86" s="306"/>
      <c r="AU86" s="306"/>
      <c r="AV86" s="306"/>
      <c r="AW86" s="306"/>
      <c r="AX86" s="306"/>
      <c r="AY86" s="306"/>
      <c r="AZ86" s="306"/>
      <c r="BA86" s="306"/>
      <c r="BB86" s="306"/>
      <c r="BC86" s="306"/>
      <c r="BD86" s="306"/>
      <c r="BE86" s="306"/>
      <c r="BF86" s="306"/>
      <c r="BG86" s="306"/>
      <c r="BH86" s="306"/>
      <c r="BI86" s="306"/>
      <c r="BJ86" s="306"/>
      <c r="BK86" s="306"/>
      <c r="BL86" s="306"/>
      <c r="BM86" s="306"/>
      <c r="BN86" s="306"/>
      <c r="BO86" s="306"/>
      <c r="BP86" s="306"/>
      <c r="BQ86" s="306"/>
      <c r="BR86" s="306"/>
      <c r="BS86" s="306"/>
      <c r="BT86" s="306"/>
      <c r="BU86" s="306"/>
      <c r="BV86" s="306"/>
      <c r="BW86" s="306"/>
      <c r="BX86" s="306"/>
      <c r="BY86" s="306"/>
      <c r="BZ86" s="306"/>
      <c r="CA86" s="306"/>
      <c r="CB86" s="306"/>
      <c r="CC86" s="306"/>
      <c r="CD86" s="307"/>
    </row>
    <row r="87" spans="1:82" s="313" customFormat="1" ht="28.5" x14ac:dyDescent="0.25">
      <c r="A87" s="277" t="s">
        <v>502</v>
      </c>
      <c r="B87" s="278" t="s">
        <v>503</v>
      </c>
      <c r="C87" s="279" t="s">
        <v>504</v>
      </c>
      <c r="D87" s="280">
        <v>0.51</v>
      </c>
      <c r="E87" s="281" t="s">
        <v>654</v>
      </c>
      <c r="F87" s="281" t="s">
        <v>318</v>
      </c>
      <c r="G87" s="309"/>
      <c r="H87" s="282" t="s">
        <v>654</v>
      </c>
      <c r="I87" s="282" t="s">
        <v>654</v>
      </c>
      <c r="J87" s="282" t="s">
        <v>654</v>
      </c>
      <c r="K87" s="282" t="s">
        <v>318</v>
      </c>
      <c r="L87" s="282" t="s">
        <v>318</v>
      </c>
      <c r="M87" s="282" t="s">
        <v>654</v>
      </c>
      <c r="N87" s="283" t="s">
        <v>318</v>
      </c>
      <c r="O87" s="449"/>
      <c r="P87" s="310">
        <v>15389</v>
      </c>
      <c r="Q87" s="311">
        <v>14678</v>
      </c>
      <c r="R87" s="286" t="s">
        <v>654</v>
      </c>
      <c r="S87" s="312">
        <v>15389</v>
      </c>
      <c r="T87" s="311">
        <v>14678</v>
      </c>
      <c r="U87" s="286" t="s">
        <v>654</v>
      </c>
      <c r="V87" s="311">
        <v>15389</v>
      </c>
      <c r="W87" s="311">
        <v>14678</v>
      </c>
      <c r="X87" s="286" t="s">
        <v>654</v>
      </c>
      <c r="Y87" s="310" t="s">
        <v>57</v>
      </c>
      <c r="Z87" s="311" t="s">
        <v>57</v>
      </c>
      <c r="AA87" s="286" t="s">
        <v>57</v>
      </c>
      <c r="AB87" s="310" t="s">
        <v>57</v>
      </c>
      <c r="AC87" s="311" t="s">
        <v>57</v>
      </c>
      <c r="AD87" s="286" t="s">
        <v>57</v>
      </c>
      <c r="AE87" s="310">
        <v>15389</v>
      </c>
      <c r="AF87" s="311">
        <v>14678</v>
      </c>
      <c r="AG87" s="286" t="s">
        <v>654</v>
      </c>
      <c r="AH87" s="310" t="s">
        <v>57</v>
      </c>
      <c r="AI87" s="311" t="s">
        <v>57</v>
      </c>
      <c r="AJ87" s="288" t="s">
        <v>57</v>
      </c>
      <c r="AK87" s="289"/>
      <c r="AL87" s="290"/>
      <c r="AM87" s="290"/>
      <c r="AN87" s="290"/>
      <c r="AO87" s="290"/>
      <c r="AP87" s="290"/>
      <c r="AQ87" s="290"/>
      <c r="AR87" s="290"/>
      <c r="AS87" s="290"/>
      <c r="AT87" s="290"/>
      <c r="AU87" s="290"/>
      <c r="AV87" s="290"/>
      <c r="AW87" s="290"/>
      <c r="AX87" s="290"/>
      <c r="AY87" s="290"/>
      <c r="AZ87" s="290"/>
      <c r="BA87" s="290"/>
      <c r="BB87" s="290"/>
      <c r="BC87" s="290"/>
      <c r="BD87" s="290"/>
      <c r="BE87" s="290"/>
      <c r="BF87" s="290"/>
      <c r="BG87" s="290"/>
      <c r="BH87" s="290"/>
      <c r="BI87" s="290"/>
      <c r="BJ87" s="290"/>
      <c r="BK87" s="290"/>
      <c r="BL87" s="290"/>
      <c r="BM87" s="290"/>
      <c r="BN87" s="290"/>
      <c r="BO87" s="290"/>
      <c r="BP87" s="290"/>
      <c r="BQ87" s="290"/>
      <c r="BR87" s="290"/>
      <c r="BS87" s="290"/>
      <c r="BT87" s="290"/>
      <c r="BU87" s="290"/>
      <c r="BV87" s="290"/>
      <c r="BW87" s="290"/>
      <c r="BX87" s="290"/>
      <c r="BY87" s="290"/>
      <c r="BZ87" s="290"/>
      <c r="CA87" s="290"/>
      <c r="CB87" s="290"/>
      <c r="CC87" s="290"/>
      <c r="CD87" s="291"/>
    </row>
    <row r="88" spans="1:82" s="308" customFormat="1" ht="28.5" x14ac:dyDescent="0.25">
      <c r="A88" s="292" t="s">
        <v>502</v>
      </c>
      <c r="B88" s="293" t="s">
        <v>508</v>
      </c>
      <c r="C88" s="294" t="s">
        <v>509</v>
      </c>
      <c r="D88" s="295">
        <v>0.49</v>
      </c>
      <c r="E88" s="296" t="s">
        <v>654</v>
      </c>
      <c r="F88" s="296" t="s">
        <v>654</v>
      </c>
      <c r="G88" s="297"/>
      <c r="H88" s="298" t="s">
        <v>654</v>
      </c>
      <c r="I88" s="298" t="s">
        <v>654</v>
      </c>
      <c r="J88" s="298" t="s">
        <v>654</v>
      </c>
      <c r="K88" s="298" t="s">
        <v>318</v>
      </c>
      <c r="L88" s="298" t="s">
        <v>318</v>
      </c>
      <c r="M88" s="298" t="s">
        <v>654</v>
      </c>
      <c r="N88" s="299" t="s">
        <v>318</v>
      </c>
      <c r="O88" s="449"/>
      <c r="P88" s="300">
        <v>23678</v>
      </c>
      <c r="Q88" s="301">
        <v>23357</v>
      </c>
      <c r="R88" s="302" t="s">
        <v>654</v>
      </c>
      <c r="S88" s="303">
        <v>23678</v>
      </c>
      <c r="T88" s="301">
        <v>23357</v>
      </c>
      <c r="U88" s="302" t="s">
        <v>654</v>
      </c>
      <c r="V88" s="301">
        <v>23678</v>
      </c>
      <c r="W88" s="301">
        <v>23357</v>
      </c>
      <c r="X88" s="302" t="s">
        <v>654</v>
      </c>
      <c r="Y88" s="300" t="s">
        <v>57</v>
      </c>
      <c r="Z88" s="301" t="s">
        <v>57</v>
      </c>
      <c r="AA88" s="302" t="s">
        <v>57</v>
      </c>
      <c r="AB88" s="300" t="s">
        <v>57</v>
      </c>
      <c r="AC88" s="301" t="s">
        <v>57</v>
      </c>
      <c r="AD88" s="302" t="s">
        <v>57</v>
      </c>
      <c r="AE88" s="300">
        <v>23678</v>
      </c>
      <c r="AF88" s="301">
        <v>23357</v>
      </c>
      <c r="AG88" s="302" t="s">
        <v>654</v>
      </c>
      <c r="AH88" s="300" t="s">
        <v>57</v>
      </c>
      <c r="AI88" s="301" t="s">
        <v>57</v>
      </c>
      <c r="AJ88" s="304" t="s">
        <v>57</v>
      </c>
      <c r="AK88" s="305"/>
      <c r="AL88" s="306"/>
      <c r="AM88" s="306"/>
      <c r="AN88" s="306"/>
      <c r="AO88" s="306"/>
      <c r="AP88" s="306"/>
      <c r="AQ88" s="306"/>
      <c r="AR88" s="306"/>
      <c r="AS88" s="306"/>
      <c r="AT88" s="306"/>
      <c r="AU88" s="306"/>
      <c r="AV88" s="306"/>
      <c r="AW88" s="306"/>
      <c r="AX88" s="306"/>
      <c r="AY88" s="306"/>
      <c r="AZ88" s="306"/>
      <c r="BA88" s="306"/>
      <c r="BB88" s="306"/>
      <c r="BC88" s="306"/>
      <c r="BD88" s="306"/>
      <c r="BE88" s="306"/>
      <c r="BF88" s="306"/>
      <c r="BG88" s="306"/>
      <c r="BH88" s="306"/>
      <c r="BI88" s="306"/>
      <c r="BJ88" s="306"/>
      <c r="BK88" s="306"/>
      <c r="BL88" s="306"/>
      <c r="BM88" s="306"/>
      <c r="BN88" s="306"/>
      <c r="BO88" s="306"/>
      <c r="BP88" s="306"/>
      <c r="BQ88" s="306"/>
      <c r="BR88" s="306"/>
      <c r="BS88" s="306"/>
      <c r="BT88" s="306"/>
      <c r="BU88" s="306"/>
      <c r="BV88" s="306"/>
      <c r="BW88" s="306"/>
      <c r="BX88" s="306"/>
      <c r="BY88" s="306"/>
      <c r="BZ88" s="306"/>
      <c r="CA88" s="306"/>
      <c r="CB88" s="306"/>
      <c r="CC88" s="306"/>
      <c r="CD88" s="307"/>
    </row>
    <row r="89" spans="1:82" s="313" customFormat="1" ht="28.5" x14ac:dyDescent="0.25">
      <c r="A89" s="277" t="s">
        <v>515</v>
      </c>
      <c r="B89" s="278" t="s">
        <v>516</v>
      </c>
      <c r="C89" s="279" t="s">
        <v>517</v>
      </c>
      <c r="D89" s="280">
        <v>0.51</v>
      </c>
      <c r="E89" s="281" t="s">
        <v>654</v>
      </c>
      <c r="F89" s="281" t="s">
        <v>318</v>
      </c>
      <c r="G89" s="309"/>
      <c r="H89" s="282" t="s">
        <v>654</v>
      </c>
      <c r="I89" s="282" t="s">
        <v>654</v>
      </c>
      <c r="J89" s="282" t="s">
        <v>654</v>
      </c>
      <c r="K89" s="282" t="s">
        <v>654</v>
      </c>
      <c r="L89" s="282" t="s">
        <v>654</v>
      </c>
      <c r="M89" s="282" t="s">
        <v>654</v>
      </c>
      <c r="N89" s="283" t="s">
        <v>654</v>
      </c>
      <c r="O89" s="449"/>
      <c r="P89" s="310">
        <v>16504</v>
      </c>
      <c r="Q89" s="311">
        <v>16504</v>
      </c>
      <c r="R89" s="286" t="s">
        <v>654</v>
      </c>
      <c r="S89" s="312">
        <v>16504</v>
      </c>
      <c r="T89" s="311">
        <v>16504</v>
      </c>
      <c r="U89" s="286" t="s">
        <v>654</v>
      </c>
      <c r="V89" s="311">
        <v>16504</v>
      </c>
      <c r="W89" s="311">
        <v>16504</v>
      </c>
      <c r="X89" s="286" t="s">
        <v>654</v>
      </c>
      <c r="Y89" s="310">
        <v>16504</v>
      </c>
      <c r="Z89" s="311">
        <v>16504</v>
      </c>
      <c r="AA89" s="286" t="s">
        <v>654</v>
      </c>
      <c r="AB89" s="310">
        <v>16504</v>
      </c>
      <c r="AC89" s="311">
        <v>16504</v>
      </c>
      <c r="AD89" s="286" t="s">
        <v>654</v>
      </c>
      <c r="AE89" s="310">
        <v>16504</v>
      </c>
      <c r="AF89" s="311">
        <v>16504</v>
      </c>
      <c r="AG89" s="286" t="s">
        <v>654</v>
      </c>
      <c r="AH89" s="310">
        <v>16504</v>
      </c>
      <c r="AI89" s="311">
        <v>16504</v>
      </c>
      <c r="AJ89" s="288" t="s">
        <v>654</v>
      </c>
      <c r="AK89" s="289"/>
      <c r="AL89" s="290"/>
      <c r="AM89" s="290"/>
      <c r="AN89" s="290"/>
      <c r="AO89" s="290"/>
      <c r="AP89" s="290"/>
      <c r="AQ89" s="290"/>
      <c r="AR89" s="290"/>
      <c r="AS89" s="290"/>
      <c r="AT89" s="290"/>
      <c r="AU89" s="290"/>
      <c r="AV89" s="290"/>
      <c r="AW89" s="290"/>
      <c r="AX89" s="290"/>
      <c r="AY89" s="290"/>
      <c r="AZ89" s="290"/>
      <c r="BA89" s="290"/>
      <c r="BB89" s="290"/>
      <c r="BC89" s="290"/>
      <c r="BD89" s="290"/>
      <c r="BE89" s="290"/>
      <c r="BF89" s="290"/>
      <c r="BG89" s="290"/>
      <c r="BH89" s="290"/>
      <c r="BI89" s="290"/>
      <c r="BJ89" s="290"/>
      <c r="BK89" s="290"/>
      <c r="BL89" s="290"/>
      <c r="BM89" s="290"/>
      <c r="BN89" s="290"/>
      <c r="BO89" s="290"/>
      <c r="BP89" s="290"/>
      <c r="BQ89" s="290"/>
      <c r="BR89" s="290"/>
      <c r="BS89" s="290"/>
      <c r="BT89" s="290"/>
      <c r="BU89" s="290"/>
      <c r="BV89" s="290"/>
      <c r="BW89" s="290"/>
      <c r="BX89" s="290"/>
      <c r="BY89" s="290"/>
      <c r="BZ89" s="290"/>
      <c r="CA89" s="290"/>
      <c r="CB89" s="290"/>
      <c r="CC89" s="290"/>
      <c r="CD89" s="291"/>
    </row>
    <row r="90" spans="1:82" s="204" customFormat="1" ht="28.5" x14ac:dyDescent="0.25">
      <c r="A90" s="315" t="s">
        <v>515</v>
      </c>
      <c r="B90" s="316" t="s">
        <v>524</v>
      </c>
      <c r="C90" s="317" t="s">
        <v>525</v>
      </c>
      <c r="D90" s="318">
        <v>0.25</v>
      </c>
      <c r="E90" s="319" t="s">
        <v>654</v>
      </c>
      <c r="F90" s="319" t="s">
        <v>654</v>
      </c>
      <c r="G90" s="320"/>
      <c r="H90" s="321" t="s">
        <v>654</v>
      </c>
      <c r="I90" s="321" t="s">
        <v>654</v>
      </c>
      <c r="J90" s="321" t="s">
        <v>654</v>
      </c>
      <c r="K90" s="321" t="s">
        <v>654</v>
      </c>
      <c r="L90" s="321" t="s">
        <v>654</v>
      </c>
      <c r="M90" s="321" t="s">
        <v>654</v>
      </c>
      <c r="N90" s="322" t="s">
        <v>654</v>
      </c>
      <c r="O90" s="449"/>
      <c r="P90" s="323">
        <v>12070</v>
      </c>
      <c r="Q90" s="324">
        <v>9517</v>
      </c>
      <c r="R90" s="325" t="s">
        <v>654</v>
      </c>
      <c r="S90" s="326">
        <v>12070</v>
      </c>
      <c r="T90" s="324">
        <v>9517</v>
      </c>
      <c r="U90" s="325" t="s">
        <v>654</v>
      </c>
      <c r="V90" s="324">
        <v>12070</v>
      </c>
      <c r="W90" s="324">
        <v>9517</v>
      </c>
      <c r="X90" s="325" t="s">
        <v>654</v>
      </c>
      <c r="Y90" s="323">
        <v>12070</v>
      </c>
      <c r="Z90" s="324">
        <v>9517</v>
      </c>
      <c r="AA90" s="325" t="s">
        <v>654</v>
      </c>
      <c r="AB90" s="323">
        <v>12070</v>
      </c>
      <c r="AC90" s="324">
        <v>9517</v>
      </c>
      <c r="AD90" s="325" t="s">
        <v>654</v>
      </c>
      <c r="AE90" s="323">
        <v>12070</v>
      </c>
      <c r="AF90" s="324">
        <v>9517</v>
      </c>
      <c r="AG90" s="325" t="s">
        <v>654</v>
      </c>
      <c r="AH90" s="323">
        <v>12070</v>
      </c>
      <c r="AI90" s="324">
        <v>9517</v>
      </c>
      <c r="AJ90" s="327" t="s">
        <v>654</v>
      </c>
      <c r="AK90" s="328"/>
      <c r="AL90" s="329"/>
      <c r="AM90" s="329"/>
      <c r="AN90" s="329"/>
      <c r="AO90" s="329"/>
      <c r="AP90" s="329"/>
      <c r="AQ90" s="329"/>
      <c r="AR90" s="329"/>
      <c r="AS90" s="329"/>
      <c r="AT90" s="329"/>
      <c r="AU90" s="329"/>
      <c r="AV90" s="329"/>
      <c r="AW90" s="329"/>
      <c r="AX90" s="329"/>
      <c r="AY90" s="329"/>
      <c r="AZ90" s="329"/>
      <c r="BA90" s="329"/>
      <c r="BB90" s="329"/>
      <c r="BC90" s="329"/>
      <c r="BD90" s="329"/>
      <c r="BE90" s="329"/>
      <c r="BF90" s="329"/>
      <c r="BG90" s="329"/>
      <c r="BH90" s="329"/>
      <c r="BI90" s="329"/>
      <c r="BJ90" s="329"/>
      <c r="BK90" s="329"/>
      <c r="BL90" s="329"/>
      <c r="BM90" s="329"/>
      <c r="BN90" s="329"/>
      <c r="BO90" s="329"/>
      <c r="BP90" s="329"/>
      <c r="BQ90" s="329"/>
      <c r="BR90" s="329"/>
      <c r="BS90" s="329"/>
      <c r="BT90" s="329"/>
      <c r="BU90" s="329"/>
      <c r="BV90" s="329"/>
      <c r="BW90" s="329"/>
      <c r="BX90" s="329"/>
      <c r="BY90" s="329"/>
      <c r="BZ90" s="329"/>
      <c r="CA90" s="329"/>
      <c r="CB90" s="329"/>
      <c r="CC90" s="329"/>
      <c r="CD90" s="330"/>
    </row>
    <row r="91" spans="1:82" s="308" customFormat="1" x14ac:dyDescent="0.25">
      <c r="A91" s="292" t="s">
        <v>515</v>
      </c>
      <c r="B91" s="293" t="s">
        <v>521</v>
      </c>
      <c r="C91" s="294" t="s">
        <v>522</v>
      </c>
      <c r="D91" s="295">
        <v>0.24</v>
      </c>
      <c r="E91" s="296" t="s">
        <v>654</v>
      </c>
      <c r="F91" s="296" t="s">
        <v>318</v>
      </c>
      <c r="G91" s="297"/>
      <c r="H91" s="298" t="s">
        <v>654</v>
      </c>
      <c r="I91" s="298" t="s">
        <v>654</v>
      </c>
      <c r="J91" s="298" t="s">
        <v>654</v>
      </c>
      <c r="K91" s="298" t="s">
        <v>654</v>
      </c>
      <c r="L91" s="298" t="s">
        <v>654</v>
      </c>
      <c r="M91" s="298" t="s">
        <v>654</v>
      </c>
      <c r="N91" s="299" t="s">
        <v>654</v>
      </c>
      <c r="O91" s="449"/>
      <c r="P91" s="300">
        <v>2744</v>
      </c>
      <c r="Q91" s="301">
        <v>0</v>
      </c>
      <c r="R91" s="302" t="s">
        <v>318</v>
      </c>
      <c r="S91" s="303">
        <v>2744</v>
      </c>
      <c r="T91" s="301">
        <v>0</v>
      </c>
      <c r="U91" s="302" t="s">
        <v>318</v>
      </c>
      <c r="V91" s="301">
        <v>2744</v>
      </c>
      <c r="W91" s="301">
        <v>0</v>
      </c>
      <c r="X91" s="302" t="s">
        <v>318</v>
      </c>
      <c r="Y91" s="300">
        <v>2744</v>
      </c>
      <c r="Z91" s="301">
        <v>0</v>
      </c>
      <c r="AA91" s="302" t="s">
        <v>318</v>
      </c>
      <c r="AB91" s="300">
        <v>2744</v>
      </c>
      <c r="AC91" s="301">
        <v>0</v>
      </c>
      <c r="AD91" s="302" t="s">
        <v>318</v>
      </c>
      <c r="AE91" s="300">
        <v>2744</v>
      </c>
      <c r="AF91" s="301">
        <v>0</v>
      </c>
      <c r="AG91" s="302" t="s">
        <v>318</v>
      </c>
      <c r="AH91" s="300">
        <v>2744</v>
      </c>
      <c r="AI91" s="301">
        <v>0</v>
      </c>
      <c r="AJ91" s="304" t="s">
        <v>318</v>
      </c>
      <c r="AK91" s="305"/>
      <c r="AL91" s="306"/>
      <c r="AM91" s="306"/>
      <c r="AN91" s="306"/>
      <c r="AO91" s="306"/>
      <c r="AP91" s="306"/>
      <c r="AQ91" s="306"/>
      <c r="AR91" s="306"/>
      <c r="AS91" s="306"/>
      <c r="AT91" s="306"/>
      <c r="AU91" s="306"/>
      <c r="AV91" s="306"/>
      <c r="AW91" s="306"/>
      <c r="AX91" s="306"/>
      <c r="AY91" s="306"/>
      <c r="AZ91" s="306"/>
      <c r="BA91" s="306"/>
      <c r="BB91" s="306"/>
      <c r="BC91" s="306"/>
      <c r="BD91" s="306"/>
      <c r="BE91" s="306"/>
      <c r="BF91" s="306"/>
      <c r="BG91" s="306"/>
      <c r="BH91" s="306"/>
      <c r="BI91" s="306"/>
      <c r="BJ91" s="306"/>
      <c r="BK91" s="306"/>
      <c r="BL91" s="306"/>
      <c r="BM91" s="306"/>
      <c r="BN91" s="306"/>
      <c r="BO91" s="306"/>
      <c r="BP91" s="306"/>
      <c r="BQ91" s="306"/>
      <c r="BR91" s="306"/>
      <c r="BS91" s="306"/>
      <c r="BT91" s="306"/>
      <c r="BU91" s="306"/>
      <c r="BV91" s="306"/>
      <c r="BW91" s="306"/>
      <c r="BX91" s="306"/>
      <c r="BY91" s="306"/>
      <c r="BZ91" s="306"/>
      <c r="CA91" s="306"/>
      <c r="CB91" s="306"/>
      <c r="CC91" s="306"/>
      <c r="CD91" s="307"/>
    </row>
    <row r="92" spans="1:82" s="313" customFormat="1" x14ac:dyDescent="0.25">
      <c r="A92" s="277" t="s">
        <v>532</v>
      </c>
      <c r="B92" s="278" t="s">
        <v>764</v>
      </c>
      <c r="C92" s="279" t="s">
        <v>765</v>
      </c>
      <c r="D92" s="280">
        <v>0.51</v>
      </c>
      <c r="E92" s="281" t="s">
        <v>654</v>
      </c>
      <c r="F92" s="281" t="s">
        <v>654</v>
      </c>
      <c r="G92" s="309"/>
      <c r="H92" s="282" t="s">
        <v>654</v>
      </c>
      <c r="I92" s="282" t="s">
        <v>654</v>
      </c>
      <c r="J92" s="282" t="s">
        <v>318</v>
      </c>
      <c r="K92" s="282" t="s">
        <v>318</v>
      </c>
      <c r="L92" s="282" t="s">
        <v>318</v>
      </c>
      <c r="M92" s="282" t="s">
        <v>318</v>
      </c>
      <c r="N92" s="283" t="s">
        <v>654</v>
      </c>
      <c r="O92" s="449"/>
      <c r="P92" s="310">
        <v>0</v>
      </c>
      <c r="Q92" s="311">
        <v>0</v>
      </c>
      <c r="R92" s="286" t="s">
        <v>318</v>
      </c>
      <c r="S92" s="312">
        <v>0</v>
      </c>
      <c r="T92" s="311">
        <v>0</v>
      </c>
      <c r="U92" s="286" t="s">
        <v>318</v>
      </c>
      <c r="V92" s="311" t="s">
        <v>57</v>
      </c>
      <c r="W92" s="311" t="s">
        <v>57</v>
      </c>
      <c r="X92" s="286" t="s">
        <v>57</v>
      </c>
      <c r="Y92" s="310" t="s">
        <v>57</v>
      </c>
      <c r="Z92" s="311" t="s">
        <v>57</v>
      </c>
      <c r="AA92" s="286" t="s">
        <v>57</v>
      </c>
      <c r="AB92" s="310" t="s">
        <v>57</v>
      </c>
      <c r="AC92" s="311" t="s">
        <v>57</v>
      </c>
      <c r="AD92" s="286" t="s">
        <v>57</v>
      </c>
      <c r="AE92" s="310" t="s">
        <v>57</v>
      </c>
      <c r="AF92" s="311" t="s">
        <v>57</v>
      </c>
      <c r="AG92" s="286" t="s">
        <v>57</v>
      </c>
      <c r="AH92" s="310">
        <v>0</v>
      </c>
      <c r="AI92" s="311">
        <v>0</v>
      </c>
      <c r="AJ92" s="288" t="s">
        <v>318</v>
      </c>
      <c r="AK92" s="289"/>
      <c r="AL92" s="290"/>
      <c r="AM92" s="290"/>
      <c r="AN92" s="290"/>
      <c r="AO92" s="290"/>
      <c r="AP92" s="290"/>
      <c r="AQ92" s="290"/>
      <c r="AR92" s="290"/>
      <c r="AS92" s="290"/>
      <c r="AT92" s="290"/>
      <c r="AU92" s="290"/>
      <c r="AV92" s="290"/>
      <c r="AW92" s="290"/>
      <c r="AX92" s="290"/>
      <c r="AY92" s="290"/>
      <c r="AZ92" s="290"/>
      <c r="BA92" s="290"/>
      <c r="BB92" s="290"/>
      <c r="BC92" s="290"/>
      <c r="BD92" s="290"/>
      <c r="BE92" s="290"/>
      <c r="BF92" s="290"/>
      <c r="BG92" s="290"/>
      <c r="BH92" s="290"/>
      <c r="BI92" s="290"/>
      <c r="BJ92" s="290"/>
      <c r="BK92" s="290"/>
      <c r="BL92" s="290"/>
      <c r="BM92" s="290"/>
      <c r="BN92" s="290"/>
      <c r="BO92" s="290"/>
      <c r="BP92" s="290"/>
      <c r="BQ92" s="290"/>
      <c r="BR92" s="290"/>
      <c r="BS92" s="290"/>
      <c r="BT92" s="290"/>
      <c r="BU92" s="290"/>
      <c r="BV92" s="290"/>
      <c r="BW92" s="290"/>
      <c r="BX92" s="290"/>
      <c r="BY92" s="290"/>
      <c r="BZ92" s="290"/>
      <c r="CA92" s="290"/>
      <c r="CB92" s="290"/>
      <c r="CC92" s="290"/>
      <c r="CD92" s="291"/>
    </row>
    <row r="93" spans="1:82" s="204" customFormat="1" x14ac:dyDescent="0.25">
      <c r="A93" s="315" t="s">
        <v>532</v>
      </c>
      <c r="B93" s="316" t="s">
        <v>533</v>
      </c>
      <c r="C93" s="317" t="s">
        <v>534</v>
      </c>
      <c r="D93" s="318">
        <v>0.25</v>
      </c>
      <c r="E93" s="319" t="s">
        <v>654</v>
      </c>
      <c r="F93" s="319" t="s">
        <v>318</v>
      </c>
      <c r="G93" s="320"/>
      <c r="H93" s="321" t="s">
        <v>654</v>
      </c>
      <c r="I93" s="321" t="s">
        <v>654</v>
      </c>
      <c r="J93" s="321" t="s">
        <v>318</v>
      </c>
      <c r="K93" s="321" t="s">
        <v>318</v>
      </c>
      <c r="L93" s="321" t="s">
        <v>318</v>
      </c>
      <c r="M93" s="321" t="s">
        <v>318</v>
      </c>
      <c r="N93" s="322" t="s">
        <v>654</v>
      </c>
      <c r="O93" s="449"/>
      <c r="P93" s="323">
        <v>7292</v>
      </c>
      <c r="Q93" s="324">
        <v>21341</v>
      </c>
      <c r="R93" s="325" t="s">
        <v>654</v>
      </c>
      <c r="S93" s="326">
        <v>7292</v>
      </c>
      <c r="T93" s="324">
        <v>21341</v>
      </c>
      <c r="U93" s="325" t="s">
        <v>654</v>
      </c>
      <c r="V93" s="324" t="s">
        <v>57</v>
      </c>
      <c r="W93" s="324" t="s">
        <v>57</v>
      </c>
      <c r="X93" s="325" t="s">
        <v>57</v>
      </c>
      <c r="Y93" s="323" t="s">
        <v>57</v>
      </c>
      <c r="Z93" s="324" t="s">
        <v>57</v>
      </c>
      <c r="AA93" s="325" t="s">
        <v>57</v>
      </c>
      <c r="AB93" s="323" t="s">
        <v>57</v>
      </c>
      <c r="AC93" s="324" t="s">
        <v>57</v>
      </c>
      <c r="AD93" s="325" t="s">
        <v>57</v>
      </c>
      <c r="AE93" s="323" t="s">
        <v>57</v>
      </c>
      <c r="AF93" s="324" t="s">
        <v>57</v>
      </c>
      <c r="AG93" s="325" t="s">
        <v>57</v>
      </c>
      <c r="AH93" s="323">
        <v>7292</v>
      </c>
      <c r="AI93" s="324">
        <v>21341</v>
      </c>
      <c r="AJ93" s="327" t="s">
        <v>654</v>
      </c>
      <c r="AK93" s="328"/>
      <c r="AL93" s="329"/>
      <c r="AM93" s="329"/>
      <c r="AN93" s="329"/>
      <c r="AO93" s="329"/>
      <c r="AP93" s="329"/>
      <c r="AQ93" s="329"/>
      <c r="AR93" s="329"/>
      <c r="AS93" s="329"/>
      <c r="AT93" s="329"/>
      <c r="AU93" s="329"/>
      <c r="AV93" s="329"/>
      <c r="AW93" s="329"/>
      <c r="AX93" s="329"/>
      <c r="AY93" s="329"/>
      <c r="AZ93" s="329"/>
      <c r="BA93" s="329"/>
      <c r="BB93" s="329"/>
      <c r="BC93" s="329"/>
      <c r="BD93" s="329"/>
      <c r="BE93" s="329"/>
      <c r="BF93" s="329"/>
      <c r="BG93" s="329"/>
      <c r="BH93" s="329"/>
      <c r="BI93" s="329"/>
      <c r="BJ93" s="329"/>
      <c r="BK93" s="329"/>
      <c r="BL93" s="329"/>
      <c r="BM93" s="329"/>
      <c r="BN93" s="329"/>
      <c r="BO93" s="329"/>
      <c r="BP93" s="329"/>
      <c r="BQ93" s="329"/>
      <c r="BR93" s="329"/>
      <c r="BS93" s="329"/>
      <c r="BT93" s="329"/>
      <c r="BU93" s="329"/>
      <c r="BV93" s="329"/>
      <c r="BW93" s="329"/>
      <c r="BX93" s="329"/>
      <c r="BY93" s="329"/>
      <c r="BZ93" s="329"/>
      <c r="CA93" s="329"/>
      <c r="CB93" s="329"/>
      <c r="CC93" s="329"/>
      <c r="CD93" s="330"/>
    </row>
    <row r="94" spans="1:82" s="308" customFormat="1" ht="28.5" x14ac:dyDescent="0.25">
      <c r="A94" s="292" t="s">
        <v>532</v>
      </c>
      <c r="B94" s="293" t="s">
        <v>536</v>
      </c>
      <c r="C94" s="294" t="s">
        <v>537</v>
      </c>
      <c r="D94" s="295">
        <v>0.24</v>
      </c>
      <c r="E94" s="296" t="s">
        <v>654</v>
      </c>
      <c r="F94" s="296" t="s">
        <v>318</v>
      </c>
      <c r="G94" s="297"/>
      <c r="H94" s="298" t="s">
        <v>654</v>
      </c>
      <c r="I94" s="298" t="s">
        <v>654</v>
      </c>
      <c r="J94" s="298" t="s">
        <v>318</v>
      </c>
      <c r="K94" s="298" t="s">
        <v>318</v>
      </c>
      <c r="L94" s="298" t="s">
        <v>318</v>
      </c>
      <c r="M94" s="298" t="s">
        <v>318</v>
      </c>
      <c r="N94" s="299" t="s">
        <v>654</v>
      </c>
      <c r="O94" s="449"/>
      <c r="P94" s="300">
        <v>9092</v>
      </c>
      <c r="Q94" s="301">
        <v>10699</v>
      </c>
      <c r="R94" s="302" t="s">
        <v>654</v>
      </c>
      <c r="S94" s="303">
        <v>9092</v>
      </c>
      <c r="T94" s="301">
        <v>10699</v>
      </c>
      <c r="U94" s="302" t="s">
        <v>654</v>
      </c>
      <c r="V94" s="301" t="s">
        <v>57</v>
      </c>
      <c r="W94" s="301" t="s">
        <v>57</v>
      </c>
      <c r="X94" s="302" t="s">
        <v>57</v>
      </c>
      <c r="Y94" s="300" t="s">
        <v>57</v>
      </c>
      <c r="Z94" s="301" t="s">
        <v>57</v>
      </c>
      <c r="AA94" s="302" t="s">
        <v>57</v>
      </c>
      <c r="AB94" s="300" t="s">
        <v>57</v>
      </c>
      <c r="AC94" s="301" t="s">
        <v>57</v>
      </c>
      <c r="AD94" s="302" t="s">
        <v>57</v>
      </c>
      <c r="AE94" s="300" t="s">
        <v>57</v>
      </c>
      <c r="AF94" s="301" t="s">
        <v>57</v>
      </c>
      <c r="AG94" s="302" t="s">
        <v>57</v>
      </c>
      <c r="AH94" s="300">
        <v>9092</v>
      </c>
      <c r="AI94" s="301">
        <v>10699</v>
      </c>
      <c r="AJ94" s="304" t="s">
        <v>654</v>
      </c>
      <c r="AK94" s="305"/>
      <c r="AL94" s="306"/>
      <c r="AM94" s="306"/>
      <c r="AN94" s="306"/>
      <c r="AO94" s="306"/>
      <c r="AP94" s="306"/>
      <c r="AQ94" s="306"/>
      <c r="AR94" s="306"/>
      <c r="AS94" s="306"/>
      <c r="AT94" s="306"/>
      <c r="AU94" s="306"/>
      <c r="AV94" s="306"/>
      <c r="AW94" s="306"/>
      <c r="AX94" s="306"/>
      <c r="AY94" s="306"/>
      <c r="AZ94" s="306"/>
      <c r="BA94" s="306"/>
      <c r="BB94" s="306"/>
      <c r="BC94" s="306"/>
      <c r="BD94" s="306"/>
      <c r="BE94" s="306"/>
      <c r="BF94" s="306"/>
      <c r="BG94" s="306"/>
      <c r="BH94" s="306"/>
      <c r="BI94" s="306"/>
      <c r="BJ94" s="306"/>
      <c r="BK94" s="306"/>
      <c r="BL94" s="306"/>
      <c r="BM94" s="306"/>
      <c r="BN94" s="306"/>
      <c r="BO94" s="306"/>
      <c r="BP94" s="306"/>
      <c r="BQ94" s="306"/>
      <c r="BR94" s="306"/>
      <c r="BS94" s="306"/>
      <c r="BT94" s="306"/>
      <c r="BU94" s="306"/>
      <c r="BV94" s="306"/>
      <c r="BW94" s="306"/>
      <c r="BX94" s="306"/>
      <c r="BY94" s="306"/>
      <c r="BZ94" s="306"/>
      <c r="CA94" s="306"/>
      <c r="CB94" s="306"/>
      <c r="CC94" s="306"/>
      <c r="CD94" s="307"/>
    </row>
    <row r="95" spans="1:82" s="313" customFormat="1" x14ac:dyDescent="0.25">
      <c r="A95" s="277" t="s">
        <v>539</v>
      </c>
      <c r="B95" s="278" t="s">
        <v>766</v>
      </c>
      <c r="C95" s="279" t="s">
        <v>767</v>
      </c>
      <c r="D95" s="280">
        <v>0.25</v>
      </c>
      <c r="E95" s="281" t="s">
        <v>654</v>
      </c>
      <c r="F95" s="281" t="s">
        <v>654</v>
      </c>
      <c r="G95" s="309"/>
      <c r="H95" s="282" t="s">
        <v>318</v>
      </c>
      <c r="I95" s="282" t="s">
        <v>318</v>
      </c>
      <c r="J95" s="282" t="s">
        <v>654</v>
      </c>
      <c r="K95" s="282" t="s">
        <v>318</v>
      </c>
      <c r="L95" s="282" t="s">
        <v>654</v>
      </c>
      <c r="M95" s="282" t="s">
        <v>318</v>
      </c>
      <c r="N95" s="283" t="s">
        <v>318</v>
      </c>
      <c r="O95" s="449"/>
      <c r="P95" s="310" t="s">
        <v>57</v>
      </c>
      <c r="Q95" s="311" t="s">
        <v>57</v>
      </c>
      <c r="R95" s="286" t="s">
        <v>57</v>
      </c>
      <c r="S95" s="312" t="s">
        <v>57</v>
      </c>
      <c r="T95" s="311" t="s">
        <v>57</v>
      </c>
      <c r="U95" s="286" t="s">
        <v>57</v>
      </c>
      <c r="V95" s="311">
        <v>0</v>
      </c>
      <c r="W95" s="311">
        <v>0</v>
      </c>
      <c r="X95" s="286" t="s">
        <v>318</v>
      </c>
      <c r="Y95" s="310" t="s">
        <v>57</v>
      </c>
      <c r="Z95" s="311" t="s">
        <v>57</v>
      </c>
      <c r="AA95" s="286" t="s">
        <v>57</v>
      </c>
      <c r="AB95" s="310">
        <v>0</v>
      </c>
      <c r="AC95" s="311">
        <v>0</v>
      </c>
      <c r="AD95" s="286" t="s">
        <v>318</v>
      </c>
      <c r="AE95" s="310" t="s">
        <v>57</v>
      </c>
      <c r="AF95" s="311" t="s">
        <v>57</v>
      </c>
      <c r="AG95" s="286" t="s">
        <v>57</v>
      </c>
      <c r="AH95" s="310" t="s">
        <v>57</v>
      </c>
      <c r="AI95" s="311" t="s">
        <v>57</v>
      </c>
      <c r="AJ95" s="288" t="s">
        <v>57</v>
      </c>
      <c r="AK95" s="289"/>
      <c r="AL95" s="290"/>
      <c r="AM95" s="290"/>
      <c r="AN95" s="290"/>
      <c r="AO95" s="290"/>
      <c r="AP95" s="290"/>
      <c r="AQ95" s="290"/>
      <c r="AR95" s="290"/>
      <c r="AS95" s="290"/>
      <c r="AT95" s="290"/>
      <c r="AU95" s="290"/>
      <c r="AV95" s="290"/>
      <c r="AW95" s="290"/>
      <c r="AX95" s="290"/>
      <c r="AY95" s="290"/>
      <c r="AZ95" s="290"/>
      <c r="BA95" s="290"/>
      <c r="BB95" s="290"/>
      <c r="BC95" s="290"/>
      <c r="BD95" s="290"/>
      <c r="BE95" s="290"/>
      <c r="BF95" s="290"/>
      <c r="BG95" s="290"/>
      <c r="BH95" s="290"/>
      <c r="BI95" s="290"/>
      <c r="BJ95" s="290"/>
      <c r="BK95" s="290"/>
      <c r="BL95" s="290"/>
      <c r="BM95" s="290"/>
      <c r="BN95" s="290"/>
      <c r="BO95" s="290"/>
      <c r="BP95" s="290"/>
      <c r="BQ95" s="290"/>
      <c r="BR95" s="290"/>
      <c r="BS95" s="290"/>
      <c r="BT95" s="290"/>
      <c r="BU95" s="290"/>
      <c r="BV95" s="290"/>
      <c r="BW95" s="290"/>
      <c r="BX95" s="290"/>
      <c r="BY95" s="290"/>
      <c r="BZ95" s="290"/>
      <c r="CA95" s="290"/>
      <c r="CB95" s="290"/>
      <c r="CC95" s="290"/>
      <c r="CD95" s="291"/>
    </row>
    <row r="96" spans="1:82" s="204" customFormat="1" x14ac:dyDescent="0.25">
      <c r="A96" s="315" t="s">
        <v>539</v>
      </c>
      <c r="B96" s="316" t="s">
        <v>540</v>
      </c>
      <c r="C96" s="317" t="s">
        <v>534</v>
      </c>
      <c r="D96" s="318">
        <v>0.51</v>
      </c>
      <c r="E96" s="319" t="s">
        <v>654</v>
      </c>
      <c r="F96" s="319" t="s">
        <v>318</v>
      </c>
      <c r="G96" s="320"/>
      <c r="H96" s="321" t="s">
        <v>318</v>
      </c>
      <c r="I96" s="321" t="s">
        <v>318</v>
      </c>
      <c r="J96" s="321" t="s">
        <v>654</v>
      </c>
      <c r="K96" s="321" t="s">
        <v>318</v>
      </c>
      <c r="L96" s="321" t="s">
        <v>654</v>
      </c>
      <c r="M96" s="321" t="s">
        <v>318</v>
      </c>
      <c r="N96" s="322" t="s">
        <v>318</v>
      </c>
      <c r="O96" s="449"/>
      <c r="P96" s="323" t="s">
        <v>57</v>
      </c>
      <c r="Q96" s="324" t="s">
        <v>57</v>
      </c>
      <c r="R96" s="325" t="s">
        <v>57</v>
      </c>
      <c r="S96" s="326" t="s">
        <v>57</v>
      </c>
      <c r="T96" s="324" t="s">
        <v>57</v>
      </c>
      <c r="U96" s="325" t="s">
        <v>57</v>
      </c>
      <c r="V96" s="324">
        <v>7292</v>
      </c>
      <c r="W96" s="324">
        <v>21341</v>
      </c>
      <c r="X96" s="325" t="s">
        <v>654</v>
      </c>
      <c r="Y96" s="323" t="s">
        <v>57</v>
      </c>
      <c r="Z96" s="324" t="s">
        <v>57</v>
      </c>
      <c r="AA96" s="325" t="s">
        <v>57</v>
      </c>
      <c r="AB96" s="323">
        <v>7292</v>
      </c>
      <c r="AC96" s="324">
        <v>21341</v>
      </c>
      <c r="AD96" s="325" t="s">
        <v>654</v>
      </c>
      <c r="AE96" s="323" t="s">
        <v>57</v>
      </c>
      <c r="AF96" s="324" t="s">
        <v>57</v>
      </c>
      <c r="AG96" s="325" t="s">
        <v>57</v>
      </c>
      <c r="AH96" s="323" t="s">
        <v>57</v>
      </c>
      <c r="AI96" s="324" t="s">
        <v>57</v>
      </c>
      <c r="AJ96" s="327" t="s">
        <v>57</v>
      </c>
      <c r="AK96" s="328"/>
      <c r="AL96" s="329"/>
      <c r="AM96" s="329"/>
      <c r="AN96" s="329"/>
      <c r="AO96" s="329"/>
      <c r="AP96" s="329"/>
      <c r="AQ96" s="329"/>
      <c r="AR96" s="329"/>
      <c r="AS96" s="329"/>
      <c r="AT96" s="329"/>
      <c r="AU96" s="329"/>
      <c r="AV96" s="329"/>
      <c r="AW96" s="329"/>
      <c r="AX96" s="329"/>
      <c r="AY96" s="329"/>
      <c r="AZ96" s="329"/>
      <c r="BA96" s="329"/>
      <c r="BB96" s="329"/>
      <c r="BC96" s="329"/>
      <c r="BD96" s="329"/>
      <c r="BE96" s="329"/>
      <c r="BF96" s="329"/>
      <c r="BG96" s="329"/>
      <c r="BH96" s="329"/>
      <c r="BI96" s="329"/>
      <c r="BJ96" s="329"/>
      <c r="BK96" s="329"/>
      <c r="BL96" s="329"/>
      <c r="BM96" s="329"/>
      <c r="BN96" s="329"/>
      <c r="BO96" s="329"/>
      <c r="BP96" s="329"/>
      <c r="BQ96" s="329"/>
      <c r="BR96" s="329"/>
      <c r="BS96" s="329"/>
      <c r="BT96" s="329"/>
      <c r="BU96" s="329"/>
      <c r="BV96" s="329"/>
      <c r="BW96" s="329"/>
      <c r="BX96" s="329"/>
      <c r="BY96" s="329"/>
      <c r="BZ96" s="329"/>
      <c r="CA96" s="329"/>
      <c r="CB96" s="329"/>
      <c r="CC96" s="329"/>
      <c r="CD96" s="330"/>
    </row>
    <row r="97" spans="1:82" s="308" customFormat="1" ht="28.5" x14ac:dyDescent="0.25">
      <c r="A97" s="292" t="s">
        <v>539</v>
      </c>
      <c r="B97" s="293" t="s">
        <v>541</v>
      </c>
      <c r="C97" s="294" t="s">
        <v>537</v>
      </c>
      <c r="D97" s="295">
        <v>0.24</v>
      </c>
      <c r="E97" s="296" t="s">
        <v>654</v>
      </c>
      <c r="F97" s="296" t="s">
        <v>318</v>
      </c>
      <c r="G97" s="297"/>
      <c r="H97" s="298" t="s">
        <v>318</v>
      </c>
      <c r="I97" s="298" t="s">
        <v>318</v>
      </c>
      <c r="J97" s="298" t="s">
        <v>654</v>
      </c>
      <c r="K97" s="298" t="s">
        <v>318</v>
      </c>
      <c r="L97" s="298" t="s">
        <v>654</v>
      </c>
      <c r="M97" s="298" t="s">
        <v>318</v>
      </c>
      <c r="N97" s="299" t="s">
        <v>318</v>
      </c>
      <c r="O97" s="449"/>
      <c r="P97" s="300" t="s">
        <v>57</v>
      </c>
      <c r="Q97" s="301" t="s">
        <v>57</v>
      </c>
      <c r="R97" s="302" t="s">
        <v>57</v>
      </c>
      <c r="S97" s="303" t="s">
        <v>57</v>
      </c>
      <c r="T97" s="301" t="s">
        <v>57</v>
      </c>
      <c r="U97" s="302" t="s">
        <v>57</v>
      </c>
      <c r="V97" s="301">
        <v>9092</v>
      </c>
      <c r="W97" s="301">
        <v>10699</v>
      </c>
      <c r="X97" s="302" t="s">
        <v>654</v>
      </c>
      <c r="Y97" s="300" t="s">
        <v>57</v>
      </c>
      <c r="Z97" s="301" t="s">
        <v>57</v>
      </c>
      <c r="AA97" s="302" t="s">
        <v>57</v>
      </c>
      <c r="AB97" s="300">
        <v>9092</v>
      </c>
      <c r="AC97" s="301">
        <v>10699</v>
      </c>
      <c r="AD97" s="302" t="s">
        <v>654</v>
      </c>
      <c r="AE97" s="300" t="s">
        <v>57</v>
      </c>
      <c r="AF97" s="301" t="s">
        <v>57</v>
      </c>
      <c r="AG97" s="302" t="s">
        <v>57</v>
      </c>
      <c r="AH97" s="300" t="s">
        <v>57</v>
      </c>
      <c r="AI97" s="301" t="s">
        <v>57</v>
      </c>
      <c r="AJ97" s="304" t="s">
        <v>57</v>
      </c>
      <c r="AK97" s="305"/>
      <c r="AL97" s="306"/>
      <c r="AM97" s="306"/>
      <c r="AN97" s="306"/>
      <c r="AO97" s="306"/>
      <c r="AP97" s="306"/>
      <c r="AQ97" s="306"/>
      <c r="AR97" s="306"/>
      <c r="AS97" s="306"/>
      <c r="AT97" s="306"/>
      <c r="AU97" s="306"/>
      <c r="AV97" s="306"/>
      <c r="AW97" s="306"/>
      <c r="AX97" s="306"/>
      <c r="AY97" s="306"/>
      <c r="AZ97" s="306"/>
      <c r="BA97" s="306"/>
      <c r="BB97" s="306"/>
      <c r="BC97" s="306"/>
      <c r="BD97" s="306"/>
      <c r="BE97" s="306"/>
      <c r="BF97" s="306"/>
      <c r="BG97" s="306"/>
      <c r="BH97" s="306"/>
      <c r="BI97" s="306"/>
      <c r="BJ97" s="306"/>
      <c r="BK97" s="306"/>
      <c r="BL97" s="306"/>
      <c r="BM97" s="306"/>
      <c r="BN97" s="306"/>
      <c r="BO97" s="306"/>
      <c r="BP97" s="306"/>
      <c r="BQ97" s="306"/>
      <c r="BR97" s="306"/>
      <c r="BS97" s="306"/>
      <c r="BT97" s="306"/>
      <c r="BU97" s="306"/>
      <c r="BV97" s="306"/>
      <c r="BW97" s="306"/>
      <c r="BX97" s="306"/>
      <c r="BY97" s="306"/>
      <c r="BZ97" s="306"/>
      <c r="CA97" s="306"/>
      <c r="CB97" s="306"/>
      <c r="CC97" s="306"/>
      <c r="CD97" s="307"/>
    </row>
    <row r="98" spans="1:82" s="313" customFormat="1" x14ac:dyDescent="0.25">
      <c r="A98" s="277" t="s">
        <v>542</v>
      </c>
      <c r="B98" s="278" t="s">
        <v>768</v>
      </c>
      <c r="C98" s="279" t="s">
        <v>765</v>
      </c>
      <c r="D98" s="280">
        <v>0.25</v>
      </c>
      <c r="E98" s="281" t="s">
        <v>654</v>
      </c>
      <c r="F98" s="281" t="s">
        <v>654</v>
      </c>
      <c r="G98" s="309"/>
      <c r="H98" s="282" t="s">
        <v>318</v>
      </c>
      <c r="I98" s="282" t="s">
        <v>318</v>
      </c>
      <c r="J98" s="282" t="s">
        <v>318</v>
      </c>
      <c r="K98" s="282" t="s">
        <v>654</v>
      </c>
      <c r="L98" s="282" t="s">
        <v>318</v>
      </c>
      <c r="M98" s="282" t="s">
        <v>654</v>
      </c>
      <c r="N98" s="283" t="s">
        <v>318</v>
      </c>
      <c r="O98" s="449"/>
      <c r="P98" s="310" t="s">
        <v>57</v>
      </c>
      <c r="Q98" s="311" t="s">
        <v>57</v>
      </c>
      <c r="R98" s="286" t="s">
        <v>57</v>
      </c>
      <c r="S98" s="312" t="s">
        <v>57</v>
      </c>
      <c r="T98" s="311" t="s">
        <v>57</v>
      </c>
      <c r="U98" s="286" t="s">
        <v>57</v>
      </c>
      <c r="V98" s="311" t="s">
        <v>57</v>
      </c>
      <c r="W98" s="311" t="s">
        <v>57</v>
      </c>
      <c r="X98" s="286" t="s">
        <v>57</v>
      </c>
      <c r="Y98" s="310">
        <v>0</v>
      </c>
      <c r="Z98" s="311">
        <v>0</v>
      </c>
      <c r="AA98" s="286" t="s">
        <v>318</v>
      </c>
      <c r="AB98" s="310" t="s">
        <v>57</v>
      </c>
      <c r="AC98" s="311" t="s">
        <v>57</v>
      </c>
      <c r="AD98" s="286" t="s">
        <v>57</v>
      </c>
      <c r="AE98" s="310">
        <v>0</v>
      </c>
      <c r="AF98" s="311">
        <v>0</v>
      </c>
      <c r="AG98" s="286" t="s">
        <v>318</v>
      </c>
      <c r="AH98" s="310" t="s">
        <v>57</v>
      </c>
      <c r="AI98" s="311" t="s">
        <v>57</v>
      </c>
      <c r="AJ98" s="288" t="s">
        <v>57</v>
      </c>
      <c r="AK98" s="289"/>
      <c r="AL98" s="290"/>
      <c r="AM98" s="290"/>
      <c r="AN98" s="290"/>
      <c r="AO98" s="290"/>
      <c r="AP98" s="290"/>
      <c r="AQ98" s="290"/>
      <c r="AR98" s="290"/>
      <c r="AS98" s="290"/>
      <c r="AT98" s="290"/>
      <c r="AU98" s="290"/>
      <c r="AV98" s="290"/>
      <c r="AW98" s="290"/>
      <c r="AX98" s="290"/>
      <c r="AY98" s="290"/>
      <c r="AZ98" s="290"/>
      <c r="BA98" s="290"/>
      <c r="BB98" s="290"/>
      <c r="BC98" s="290"/>
      <c r="BD98" s="290"/>
      <c r="BE98" s="290"/>
      <c r="BF98" s="290"/>
      <c r="BG98" s="290"/>
      <c r="BH98" s="290"/>
      <c r="BI98" s="290"/>
      <c r="BJ98" s="290"/>
      <c r="BK98" s="290"/>
      <c r="BL98" s="290"/>
      <c r="BM98" s="290"/>
      <c r="BN98" s="290"/>
      <c r="BO98" s="290"/>
      <c r="BP98" s="290"/>
      <c r="BQ98" s="290"/>
      <c r="BR98" s="290"/>
      <c r="BS98" s="290"/>
      <c r="BT98" s="290"/>
      <c r="BU98" s="290"/>
      <c r="BV98" s="290"/>
      <c r="BW98" s="290"/>
      <c r="BX98" s="290"/>
      <c r="BY98" s="290"/>
      <c r="BZ98" s="290"/>
      <c r="CA98" s="290"/>
      <c r="CB98" s="290"/>
      <c r="CC98" s="290"/>
      <c r="CD98" s="291"/>
    </row>
    <row r="99" spans="1:82" s="204" customFormat="1" x14ac:dyDescent="0.25">
      <c r="A99" s="315" t="s">
        <v>542</v>
      </c>
      <c r="B99" s="316" t="s">
        <v>546</v>
      </c>
      <c r="C99" s="317" t="s">
        <v>534</v>
      </c>
      <c r="D99" s="318">
        <v>0.24</v>
      </c>
      <c r="E99" s="319" t="s">
        <v>654</v>
      </c>
      <c r="F99" s="319" t="s">
        <v>318</v>
      </c>
      <c r="G99" s="320"/>
      <c r="H99" s="321" t="s">
        <v>318</v>
      </c>
      <c r="I99" s="321" t="s">
        <v>318</v>
      </c>
      <c r="J99" s="321" t="s">
        <v>318</v>
      </c>
      <c r="K99" s="321" t="s">
        <v>654</v>
      </c>
      <c r="L99" s="321" t="s">
        <v>318</v>
      </c>
      <c r="M99" s="321" t="s">
        <v>654</v>
      </c>
      <c r="N99" s="322" t="s">
        <v>318</v>
      </c>
      <c r="O99" s="449"/>
      <c r="P99" s="323" t="s">
        <v>57</v>
      </c>
      <c r="Q99" s="324" t="s">
        <v>57</v>
      </c>
      <c r="R99" s="325" t="s">
        <v>57</v>
      </c>
      <c r="S99" s="326" t="s">
        <v>57</v>
      </c>
      <c r="T99" s="324" t="s">
        <v>57</v>
      </c>
      <c r="U99" s="325" t="s">
        <v>57</v>
      </c>
      <c r="V99" s="324" t="s">
        <v>57</v>
      </c>
      <c r="W99" s="324" t="s">
        <v>57</v>
      </c>
      <c r="X99" s="325" t="s">
        <v>57</v>
      </c>
      <c r="Y99" s="323">
        <v>7292</v>
      </c>
      <c r="Z99" s="324">
        <v>23141</v>
      </c>
      <c r="AA99" s="325" t="s">
        <v>654</v>
      </c>
      <c r="AB99" s="323" t="s">
        <v>57</v>
      </c>
      <c r="AC99" s="324" t="s">
        <v>57</v>
      </c>
      <c r="AD99" s="325" t="s">
        <v>57</v>
      </c>
      <c r="AE99" s="323">
        <v>7292</v>
      </c>
      <c r="AF99" s="324">
        <v>23141</v>
      </c>
      <c r="AG99" s="325" t="s">
        <v>654</v>
      </c>
      <c r="AH99" s="323" t="s">
        <v>57</v>
      </c>
      <c r="AI99" s="324" t="s">
        <v>57</v>
      </c>
      <c r="AJ99" s="327" t="s">
        <v>57</v>
      </c>
      <c r="AK99" s="328"/>
      <c r="AL99" s="329"/>
      <c r="AM99" s="329"/>
      <c r="AN99" s="329"/>
      <c r="AO99" s="329"/>
      <c r="AP99" s="329"/>
      <c r="AQ99" s="329"/>
      <c r="AR99" s="329"/>
      <c r="AS99" s="329"/>
      <c r="AT99" s="329"/>
      <c r="AU99" s="329"/>
      <c r="AV99" s="329"/>
      <c r="AW99" s="329"/>
      <c r="AX99" s="329"/>
      <c r="AY99" s="329"/>
      <c r="AZ99" s="329"/>
      <c r="BA99" s="329"/>
      <c r="BB99" s="329"/>
      <c r="BC99" s="329"/>
      <c r="BD99" s="329"/>
      <c r="BE99" s="329"/>
      <c r="BF99" s="329"/>
      <c r="BG99" s="329"/>
      <c r="BH99" s="329"/>
      <c r="BI99" s="329"/>
      <c r="BJ99" s="329"/>
      <c r="BK99" s="329"/>
      <c r="BL99" s="329"/>
      <c r="BM99" s="329"/>
      <c r="BN99" s="329"/>
      <c r="BO99" s="329"/>
      <c r="BP99" s="329"/>
      <c r="BQ99" s="329"/>
      <c r="BR99" s="329"/>
      <c r="BS99" s="329"/>
      <c r="BT99" s="329"/>
      <c r="BU99" s="329"/>
      <c r="BV99" s="329"/>
      <c r="BW99" s="329"/>
      <c r="BX99" s="329"/>
      <c r="BY99" s="329"/>
      <c r="BZ99" s="329"/>
      <c r="CA99" s="329"/>
      <c r="CB99" s="329"/>
      <c r="CC99" s="329"/>
      <c r="CD99" s="330"/>
    </row>
    <row r="100" spans="1:82" s="308" customFormat="1" ht="28.5" x14ac:dyDescent="0.25">
      <c r="A100" s="292" t="s">
        <v>542</v>
      </c>
      <c r="B100" s="293" t="s">
        <v>543</v>
      </c>
      <c r="C100" s="294" t="s">
        <v>537</v>
      </c>
      <c r="D100" s="295">
        <v>0.51</v>
      </c>
      <c r="E100" s="296" t="s">
        <v>654</v>
      </c>
      <c r="F100" s="296" t="s">
        <v>318</v>
      </c>
      <c r="G100" s="297"/>
      <c r="H100" s="298" t="s">
        <v>318</v>
      </c>
      <c r="I100" s="298" t="s">
        <v>318</v>
      </c>
      <c r="J100" s="298" t="s">
        <v>318</v>
      </c>
      <c r="K100" s="298" t="s">
        <v>654</v>
      </c>
      <c r="L100" s="298" t="s">
        <v>318</v>
      </c>
      <c r="M100" s="298" t="s">
        <v>654</v>
      </c>
      <c r="N100" s="299" t="s">
        <v>318</v>
      </c>
      <c r="O100" s="449"/>
      <c r="P100" s="300" t="s">
        <v>57</v>
      </c>
      <c r="Q100" s="301" t="s">
        <v>57</v>
      </c>
      <c r="R100" s="302" t="s">
        <v>57</v>
      </c>
      <c r="S100" s="303" t="s">
        <v>57</v>
      </c>
      <c r="T100" s="301" t="s">
        <v>57</v>
      </c>
      <c r="U100" s="302" t="s">
        <v>57</v>
      </c>
      <c r="V100" s="301" t="s">
        <v>57</v>
      </c>
      <c r="W100" s="301" t="s">
        <v>57</v>
      </c>
      <c r="X100" s="302" t="s">
        <v>57</v>
      </c>
      <c r="Y100" s="300">
        <v>19791</v>
      </c>
      <c r="Z100" s="301">
        <v>10699</v>
      </c>
      <c r="AA100" s="302" t="s">
        <v>654</v>
      </c>
      <c r="AB100" s="300" t="s">
        <v>57</v>
      </c>
      <c r="AC100" s="301" t="s">
        <v>57</v>
      </c>
      <c r="AD100" s="302" t="s">
        <v>57</v>
      </c>
      <c r="AE100" s="300">
        <v>19791</v>
      </c>
      <c r="AF100" s="301">
        <v>10699</v>
      </c>
      <c r="AG100" s="302" t="s">
        <v>654</v>
      </c>
      <c r="AH100" s="300" t="s">
        <v>57</v>
      </c>
      <c r="AI100" s="301" t="s">
        <v>57</v>
      </c>
      <c r="AJ100" s="304" t="s">
        <v>57</v>
      </c>
      <c r="AK100" s="305"/>
      <c r="AL100" s="306"/>
      <c r="AM100" s="306"/>
      <c r="AN100" s="306"/>
      <c r="AO100" s="306"/>
      <c r="AP100" s="306"/>
      <c r="AQ100" s="306"/>
      <c r="AR100" s="306"/>
      <c r="AS100" s="306"/>
      <c r="AT100" s="306"/>
      <c r="AU100" s="306"/>
      <c r="AV100" s="306"/>
      <c r="AW100" s="306"/>
      <c r="AX100" s="306"/>
      <c r="AY100" s="306"/>
      <c r="AZ100" s="306"/>
      <c r="BA100" s="306"/>
      <c r="BB100" s="306"/>
      <c r="BC100" s="306"/>
      <c r="BD100" s="306"/>
      <c r="BE100" s="306"/>
      <c r="BF100" s="306"/>
      <c r="BG100" s="306"/>
      <c r="BH100" s="306"/>
      <c r="BI100" s="306"/>
      <c r="BJ100" s="306"/>
      <c r="BK100" s="306"/>
      <c r="BL100" s="306"/>
      <c r="BM100" s="306"/>
      <c r="BN100" s="306"/>
      <c r="BO100" s="306"/>
      <c r="BP100" s="306"/>
      <c r="BQ100" s="306"/>
      <c r="BR100" s="306"/>
      <c r="BS100" s="306"/>
      <c r="BT100" s="306"/>
      <c r="BU100" s="306"/>
      <c r="BV100" s="306"/>
      <c r="BW100" s="306"/>
      <c r="BX100" s="306"/>
      <c r="BY100" s="306"/>
      <c r="BZ100" s="306"/>
      <c r="CA100" s="306"/>
      <c r="CB100" s="306"/>
      <c r="CC100" s="306"/>
      <c r="CD100" s="307"/>
    </row>
    <row r="101" spans="1:82" s="313" customFormat="1" x14ac:dyDescent="0.25">
      <c r="A101" s="277" t="s">
        <v>547</v>
      </c>
      <c r="B101" s="278" t="s">
        <v>548</v>
      </c>
      <c r="C101" s="279" t="s">
        <v>549</v>
      </c>
      <c r="D101" s="280">
        <v>0.6</v>
      </c>
      <c r="E101" s="281" t="s">
        <v>654</v>
      </c>
      <c r="F101" s="281" t="s">
        <v>654</v>
      </c>
      <c r="G101" s="320"/>
      <c r="H101" s="282" t="s">
        <v>654</v>
      </c>
      <c r="I101" s="282" t="s">
        <v>654</v>
      </c>
      <c r="J101" s="282" t="s">
        <v>654</v>
      </c>
      <c r="K101" s="282" t="s">
        <v>318</v>
      </c>
      <c r="L101" s="282" t="s">
        <v>654</v>
      </c>
      <c r="M101" s="282" t="s">
        <v>654</v>
      </c>
      <c r="N101" s="283" t="s">
        <v>654</v>
      </c>
      <c r="O101" s="449"/>
      <c r="P101" s="310">
        <v>9101</v>
      </c>
      <c r="Q101" s="311">
        <v>7064</v>
      </c>
      <c r="R101" s="286" t="s">
        <v>654</v>
      </c>
      <c r="S101" s="312">
        <v>9101</v>
      </c>
      <c r="T101" s="311">
        <v>7064</v>
      </c>
      <c r="U101" s="286" t="s">
        <v>654</v>
      </c>
      <c r="V101" s="311">
        <v>7064</v>
      </c>
      <c r="W101" s="311">
        <v>7064</v>
      </c>
      <c r="X101" s="286" t="s">
        <v>654</v>
      </c>
      <c r="Y101" s="310" t="s">
        <v>57</v>
      </c>
      <c r="Z101" s="311" t="s">
        <v>57</v>
      </c>
      <c r="AA101" s="286" t="s">
        <v>57</v>
      </c>
      <c r="AB101" s="310">
        <v>7064</v>
      </c>
      <c r="AC101" s="311">
        <v>7064</v>
      </c>
      <c r="AD101" s="286" t="s">
        <v>654</v>
      </c>
      <c r="AE101" s="310">
        <v>7064</v>
      </c>
      <c r="AF101" s="311">
        <v>7064</v>
      </c>
      <c r="AG101" s="286" t="s">
        <v>654</v>
      </c>
      <c r="AH101" s="310">
        <v>9101</v>
      </c>
      <c r="AI101" s="311">
        <v>7064</v>
      </c>
      <c r="AJ101" s="288" t="s">
        <v>654</v>
      </c>
      <c r="AK101" s="289"/>
      <c r="AL101" s="290"/>
      <c r="AM101" s="290"/>
      <c r="AN101" s="290"/>
      <c r="AO101" s="290"/>
      <c r="AP101" s="290"/>
      <c r="AQ101" s="290"/>
      <c r="AR101" s="290"/>
      <c r="AS101" s="290"/>
      <c r="AT101" s="290"/>
      <c r="AU101" s="290"/>
      <c r="AV101" s="290"/>
      <c r="AW101" s="290"/>
      <c r="AX101" s="290"/>
      <c r="AY101" s="290"/>
      <c r="AZ101" s="290"/>
      <c r="BA101" s="290"/>
      <c r="BB101" s="290"/>
      <c r="BC101" s="290"/>
      <c r="BD101" s="290"/>
      <c r="BE101" s="290"/>
      <c r="BF101" s="290"/>
      <c r="BG101" s="290"/>
      <c r="BH101" s="290"/>
      <c r="BI101" s="290"/>
      <c r="BJ101" s="290"/>
      <c r="BK101" s="290"/>
      <c r="BL101" s="290"/>
      <c r="BM101" s="290"/>
      <c r="BN101" s="290"/>
      <c r="BO101" s="290"/>
      <c r="BP101" s="290"/>
      <c r="BQ101" s="290"/>
      <c r="BR101" s="290"/>
      <c r="BS101" s="290"/>
      <c r="BT101" s="290"/>
      <c r="BU101" s="290"/>
      <c r="BV101" s="290"/>
      <c r="BW101" s="290"/>
      <c r="BX101" s="290"/>
      <c r="BY101" s="290"/>
      <c r="BZ101" s="290"/>
      <c r="CA101" s="290"/>
      <c r="CB101" s="290"/>
      <c r="CC101" s="290"/>
      <c r="CD101" s="291"/>
    </row>
    <row r="102" spans="1:82" s="204" customFormat="1" x14ac:dyDescent="0.25">
      <c r="A102" s="315" t="s">
        <v>547</v>
      </c>
      <c r="B102" s="316" t="s">
        <v>557</v>
      </c>
      <c r="C102" s="317" t="s">
        <v>558</v>
      </c>
      <c r="D102" s="318">
        <v>0.3</v>
      </c>
      <c r="E102" s="319" t="s">
        <v>654</v>
      </c>
      <c r="F102" s="319" t="s">
        <v>318</v>
      </c>
      <c r="G102" s="320"/>
      <c r="H102" s="321" t="s">
        <v>654</v>
      </c>
      <c r="I102" s="321" t="s">
        <v>654</v>
      </c>
      <c r="J102" s="321" t="s">
        <v>654</v>
      </c>
      <c r="K102" s="321" t="s">
        <v>318</v>
      </c>
      <c r="L102" s="321" t="s">
        <v>654</v>
      </c>
      <c r="M102" s="321" t="s">
        <v>654</v>
      </c>
      <c r="N102" s="322" t="s">
        <v>654</v>
      </c>
      <c r="O102" s="449"/>
      <c r="P102" s="323">
        <v>2237</v>
      </c>
      <c r="Q102" s="324">
        <v>0</v>
      </c>
      <c r="R102" s="325" t="s">
        <v>318</v>
      </c>
      <c r="S102" s="326">
        <v>2237</v>
      </c>
      <c r="T102" s="324">
        <v>0</v>
      </c>
      <c r="U102" s="325" t="s">
        <v>318</v>
      </c>
      <c r="V102" s="324">
        <v>2237</v>
      </c>
      <c r="W102" s="324">
        <v>0</v>
      </c>
      <c r="X102" s="325" t="s">
        <v>318</v>
      </c>
      <c r="Y102" s="323" t="s">
        <v>57</v>
      </c>
      <c r="Z102" s="324" t="s">
        <v>57</v>
      </c>
      <c r="AA102" s="325" t="s">
        <v>57</v>
      </c>
      <c r="AB102" s="323">
        <v>2237</v>
      </c>
      <c r="AC102" s="324">
        <v>0</v>
      </c>
      <c r="AD102" s="325" t="s">
        <v>318</v>
      </c>
      <c r="AE102" s="323">
        <v>2237</v>
      </c>
      <c r="AF102" s="324">
        <v>0</v>
      </c>
      <c r="AG102" s="325" t="s">
        <v>318</v>
      </c>
      <c r="AH102" s="323">
        <v>2237</v>
      </c>
      <c r="AI102" s="324">
        <v>0</v>
      </c>
      <c r="AJ102" s="327" t="s">
        <v>318</v>
      </c>
      <c r="AK102" s="328"/>
      <c r="AL102" s="329"/>
      <c r="AM102" s="329"/>
      <c r="AN102" s="329"/>
      <c r="AO102" s="329"/>
      <c r="AP102" s="329"/>
      <c r="AQ102" s="329"/>
      <c r="AR102" s="329"/>
      <c r="AS102" s="329"/>
      <c r="AT102" s="329"/>
      <c r="AU102" s="329"/>
      <c r="AV102" s="329"/>
      <c r="AW102" s="329"/>
      <c r="AX102" s="329"/>
      <c r="AY102" s="329"/>
      <c r="AZ102" s="329"/>
      <c r="BA102" s="329"/>
      <c r="BB102" s="329"/>
      <c r="BC102" s="329"/>
      <c r="BD102" s="329"/>
      <c r="BE102" s="329"/>
      <c r="BF102" s="329"/>
      <c r="BG102" s="329"/>
      <c r="BH102" s="329"/>
      <c r="BI102" s="329"/>
      <c r="BJ102" s="329"/>
      <c r="BK102" s="329"/>
      <c r="BL102" s="329"/>
      <c r="BM102" s="329"/>
      <c r="BN102" s="329"/>
      <c r="BO102" s="329"/>
      <c r="BP102" s="329"/>
      <c r="BQ102" s="329"/>
      <c r="BR102" s="329"/>
      <c r="BS102" s="329"/>
      <c r="BT102" s="329"/>
      <c r="BU102" s="329"/>
      <c r="BV102" s="329"/>
      <c r="BW102" s="329"/>
      <c r="BX102" s="329"/>
      <c r="BY102" s="329"/>
      <c r="BZ102" s="329"/>
      <c r="CA102" s="329"/>
      <c r="CB102" s="329"/>
      <c r="CC102" s="329"/>
      <c r="CD102" s="330"/>
    </row>
    <row r="103" spans="1:82" s="308" customFormat="1" x14ac:dyDescent="0.25">
      <c r="A103" s="292" t="s">
        <v>547</v>
      </c>
      <c r="B103" s="293" t="s">
        <v>553</v>
      </c>
      <c r="C103" s="294" t="s">
        <v>554</v>
      </c>
      <c r="D103" s="295">
        <v>0.1</v>
      </c>
      <c r="E103" s="296" t="s">
        <v>654</v>
      </c>
      <c r="F103" s="296" t="s">
        <v>318</v>
      </c>
      <c r="G103" s="297"/>
      <c r="H103" s="298" t="s">
        <v>654</v>
      </c>
      <c r="I103" s="298" t="s">
        <v>654</v>
      </c>
      <c r="J103" s="298" t="s">
        <v>654</v>
      </c>
      <c r="K103" s="298" t="s">
        <v>318</v>
      </c>
      <c r="L103" s="298" t="s">
        <v>654</v>
      </c>
      <c r="M103" s="298" t="s">
        <v>654</v>
      </c>
      <c r="N103" s="299" t="s">
        <v>654</v>
      </c>
      <c r="O103" s="449"/>
      <c r="P103" s="300">
        <v>17594</v>
      </c>
      <c r="Q103" s="301">
        <v>8735</v>
      </c>
      <c r="R103" s="302" t="s">
        <v>654</v>
      </c>
      <c r="S103" s="303">
        <v>17594</v>
      </c>
      <c r="T103" s="301">
        <v>8735</v>
      </c>
      <c r="U103" s="302" t="s">
        <v>654</v>
      </c>
      <c r="V103" s="301">
        <v>17594</v>
      </c>
      <c r="W103" s="301">
        <v>8735</v>
      </c>
      <c r="X103" s="302" t="s">
        <v>654</v>
      </c>
      <c r="Y103" s="300" t="s">
        <v>57</v>
      </c>
      <c r="Z103" s="301" t="s">
        <v>57</v>
      </c>
      <c r="AA103" s="302" t="s">
        <v>57</v>
      </c>
      <c r="AB103" s="300">
        <v>17594</v>
      </c>
      <c r="AC103" s="301">
        <v>8735</v>
      </c>
      <c r="AD103" s="302" t="s">
        <v>654</v>
      </c>
      <c r="AE103" s="300">
        <v>17594</v>
      </c>
      <c r="AF103" s="301">
        <v>8735</v>
      </c>
      <c r="AG103" s="302" t="s">
        <v>654</v>
      </c>
      <c r="AH103" s="300">
        <v>17594</v>
      </c>
      <c r="AI103" s="301">
        <v>8735</v>
      </c>
      <c r="AJ103" s="304" t="s">
        <v>654</v>
      </c>
      <c r="AK103" s="305"/>
      <c r="AL103" s="306"/>
      <c r="AM103" s="306"/>
      <c r="AN103" s="306"/>
      <c r="AO103" s="306"/>
      <c r="AP103" s="306"/>
      <c r="AQ103" s="306"/>
      <c r="AR103" s="306"/>
      <c r="AS103" s="306"/>
      <c r="AT103" s="306"/>
      <c r="AU103" s="306"/>
      <c r="AV103" s="306"/>
      <c r="AW103" s="306"/>
      <c r="AX103" s="306"/>
      <c r="AY103" s="306"/>
      <c r="AZ103" s="306"/>
      <c r="BA103" s="306"/>
      <c r="BB103" s="306"/>
      <c r="BC103" s="306"/>
      <c r="BD103" s="306"/>
      <c r="BE103" s="306"/>
      <c r="BF103" s="306"/>
      <c r="BG103" s="306"/>
      <c r="BH103" s="306"/>
      <c r="BI103" s="306"/>
      <c r="BJ103" s="306"/>
      <c r="BK103" s="306"/>
      <c r="BL103" s="306"/>
      <c r="BM103" s="306"/>
      <c r="BN103" s="306"/>
      <c r="BO103" s="306"/>
      <c r="BP103" s="306"/>
      <c r="BQ103" s="306"/>
      <c r="BR103" s="306"/>
      <c r="BS103" s="306"/>
      <c r="BT103" s="306"/>
      <c r="BU103" s="306"/>
      <c r="BV103" s="306"/>
      <c r="BW103" s="306"/>
      <c r="BX103" s="306"/>
      <c r="BY103" s="306"/>
      <c r="BZ103" s="306"/>
      <c r="CA103" s="306"/>
      <c r="CB103" s="306"/>
      <c r="CC103" s="306"/>
      <c r="CD103" s="307"/>
    </row>
    <row r="104" spans="1:82" s="313" customFormat="1" x14ac:dyDescent="0.25">
      <c r="A104" s="277" t="s">
        <v>560</v>
      </c>
      <c r="B104" s="278" t="s">
        <v>561</v>
      </c>
      <c r="C104" s="279" t="s">
        <v>549</v>
      </c>
      <c r="D104" s="280">
        <v>0.6</v>
      </c>
      <c r="E104" s="281" t="s">
        <v>654</v>
      </c>
      <c r="F104" s="281" t="s">
        <v>654</v>
      </c>
      <c r="G104" s="320"/>
      <c r="H104" s="282" t="s">
        <v>318</v>
      </c>
      <c r="I104" s="282" t="s">
        <v>318</v>
      </c>
      <c r="J104" s="282" t="s">
        <v>318</v>
      </c>
      <c r="K104" s="282" t="s">
        <v>654</v>
      </c>
      <c r="L104" s="282" t="s">
        <v>318</v>
      </c>
      <c r="M104" s="282" t="s">
        <v>318</v>
      </c>
      <c r="N104" s="283" t="s">
        <v>318</v>
      </c>
      <c r="O104" s="449"/>
      <c r="P104" s="310" t="s">
        <v>57</v>
      </c>
      <c r="Q104" s="311" t="s">
        <v>57</v>
      </c>
      <c r="R104" s="286" t="s">
        <v>57</v>
      </c>
      <c r="S104" s="312" t="s">
        <v>57</v>
      </c>
      <c r="T104" s="311" t="s">
        <v>57</v>
      </c>
      <c r="U104" s="286" t="s">
        <v>57</v>
      </c>
      <c r="V104" s="311" t="s">
        <v>57</v>
      </c>
      <c r="W104" s="311" t="s">
        <v>57</v>
      </c>
      <c r="X104" s="286" t="s">
        <v>57</v>
      </c>
      <c r="Y104" s="310">
        <v>9485</v>
      </c>
      <c r="Z104" s="311">
        <v>0</v>
      </c>
      <c r="AA104" s="286" t="s">
        <v>654</v>
      </c>
      <c r="AB104" s="310" t="s">
        <v>57</v>
      </c>
      <c r="AC104" s="311" t="s">
        <v>57</v>
      </c>
      <c r="AD104" s="286" t="s">
        <v>57</v>
      </c>
      <c r="AE104" s="310" t="s">
        <v>57</v>
      </c>
      <c r="AF104" s="311" t="s">
        <v>57</v>
      </c>
      <c r="AG104" s="286" t="s">
        <v>57</v>
      </c>
      <c r="AH104" s="310" t="s">
        <v>57</v>
      </c>
      <c r="AI104" s="311" t="s">
        <v>57</v>
      </c>
      <c r="AJ104" s="288" t="s">
        <v>57</v>
      </c>
      <c r="AK104" s="289"/>
      <c r="AL104" s="290"/>
      <c r="AM104" s="290"/>
      <c r="AN104" s="290"/>
      <c r="AO104" s="290"/>
      <c r="AP104" s="290"/>
      <c r="AQ104" s="290"/>
      <c r="AR104" s="290"/>
      <c r="AS104" s="290"/>
      <c r="AT104" s="290"/>
      <c r="AU104" s="290"/>
      <c r="AV104" s="290"/>
      <c r="AW104" s="290"/>
      <c r="AX104" s="290"/>
      <c r="AY104" s="290"/>
      <c r="AZ104" s="290"/>
      <c r="BA104" s="290"/>
      <c r="BB104" s="290"/>
      <c r="BC104" s="290"/>
      <c r="BD104" s="290"/>
      <c r="BE104" s="290"/>
      <c r="BF104" s="290"/>
      <c r="BG104" s="290"/>
      <c r="BH104" s="290"/>
      <c r="BI104" s="290"/>
      <c r="BJ104" s="290"/>
      <c r="BK104" s="290"/>
      <c r="BL104" s="290"/>
      <c r="BM104" s="290"/>
      <c r="BN104" s="290"/>
      <c r="BO104" s="290"/>
      <c r="BP104" s="290"/>
      <c r="BQ104" s="290"/>
      <c r="BR104" s="290"/>
      <c r="BS104" s="290"/>
      <c r="BT104" s="290"/>
      <c r="BU104" s="290"/>
      <c r="BV104" s="290"/>
      <c r="BW104" s="290"/>
      <c r="BX104" s="290"/>
      <c r="BY104" s="290"/>
      <c r="BZ104" s="290"/>
      <c r="CA104" s="290"/>
      <c r="CB104" s="290"/>
      <c r="CC104" s="290"/>
      <c r="CD104" s="291"/>
    </row>
    <row r="105" spans="1:82" s="204" customFormat="1" x14ac:dyDescent="0.25">
      <c r="A105" s="315" t="s">
        <v>560</v>
      </c>
      <c r="B105" s="316" t="s">
        <v>769</v>
      </c>
      <c r="C105" s="317" t="s">
        <v>558</v>
      </c>
      <c r="D105" s="318">
        <v>0.3</v>
      </c>
      <c r="E105" s="319" t="s">
        <v>654</v>
      </c>
      <c r="F105" s="319" t="s">
        <v>318</v>
      </c>
      <c r="G105" s="320"/>
      <c r="H105" s="321" t="s">
        <v>318</v>
      </c>
      <c r="I105" s="321" t="s">
        <v>318</v>
      </c>
      <c r="J105" s="321" t="s">
        <v>318</v>
      </c>
      <c r="K105" s="321" t="s">
        <v>654</v>
      </c>
      <c r="L105" s="321" t="s">
        <v>318</v>
      </c>
      <c r="M105" s="321" t="s">
        <v>318</v>
      </c>
      <c r="N105" s="322" t="s">
        <v>318</v>
      </c>
      <c r="O105" s="449"/>
      <c r="P105" s="323" t="s">
        <v>57</v>
      </c>
      <c r="Q105" s="324" t="s">
        <v>57</v>
      </c>
      <c r="R105" s="325" t="s">
        <v>57</v>
      </c>
      <c r="S105" s="326" t="s">
        <v>57</v>
      </c>
      <c r="T105" s="324" t="s">
        <v>57</v>
      </c>
      <c r="U105" s="325" t="s">
        <v>57</v>
      </c>
      <c r="V105" s="324" t="s">
        <v>57</v>
      </c>
      <c r="W105" s="324" t="s">
        <v>57</v>
      </c>
      <c r="X105" s="325" t="s">
        <v>57</v>
      </c>
      <c r="Y105" s="323">
        <v>0</v>
      </c>
      <c r="Z105" s="324">
        <v>0</v>
      </c>
      <c r="AA105" s="325" t="s">
        <v>318</v>
      </c>
      <c r="AB105" s="323" t="s">
        <v>57</v>
      </c>
      <c r="AC105" s="324" t="s">
        <v>57</v>
      </c>
      <c r="AD105" s="325" t="s">
        <v>57</v>
      </c>
      <c r="AE105" s="323" t="s">
        <v>57</v>
      </c>
      <c r="AF105" s="324" t="s">
        <v>57</v>
      </c>
      <c r="AG105" s="325" t="s">
        <v>57</v>
      </c>
      <c r="AH105" s="323" t="s">
        <v>57</v>
      </c>
      <c r="AI105" s="324" t="s">
        <v>57</v>
      </c>
      <c r="AJ105" s="327" t="s">
        <v>57</v>
      </c>
      <c r="AK105" s="328"/>
      <c r="AL105" s="329"/>
      <c r="AM105" s="329"/>
      <c r="AN105" s="329"/>
      <c r="AO105" s="329"/>
      <c r="AP105" s="329"/>
      <c r="AQ105" s="329"/>
      <c r="AR105" s="329"/>
      <c r="AS105" s="329"/>
      <c r="AT105" s="329"/>
      <c r="AU105" s="329"/>
      <c r="AV105" s="329"/>
      <c r="AW105" s="329"/>
      <c r="AX105" s="329"/>
      <c r="AY105" s="329"/>
      <c r="AZ105" s="329"/>
      <c r="BA105" s="329"/>
      <c r="BB105" s="329"/>
      <c r="BC105" s="329"/>
      <c r="BD105" s="329"/>
      <c r="BE105" s="329"/>
      <c r="BF105" s="329"/>
      <c r="BG105" s="329"/>
      <c r="BH105" s="329"/>
      <c r="BI105" s="329"/>
      <c r="BJ105" s="329"/>
      <c r="BK105" s="329"/>
      <c r="BL105" s="329"/>
      <c r="BM105" s="329"/>
      <c r="BN105" s="329"/>
      <c r="BO105" s="329"/>
      <c r="BP105" s="329"/>
      <c r="BQ105" s="329"/>
      <c r="BR105" s="329"/>
      <c r="BS105" s="329"/>
      <c r="BT105" s="329"/>
      <c r="BU105" s="329"/>
      <c r="BV105" s="329"/>
      <c r="BW105" s="329"/>
      <c r="BX105" s="329"/>
      <c r="BY105" s="329"/>
      <c r="BZ105" s="329"/>
      <c r="CA105" s="329"/>
      <c r="CB105" s="329"/>
      <c r="CC105" s="329"/>
      <c r="CD105" s="330"/>
    </row>
    <row r="106" spans="1:82" s="308" customFormat="1" x14ac:dyDescent="0.25">
      <c r="A106" s="292" t="s">
        <v>560</v>
      </c>
      <c r="B106" s="293" t="s">
        <v>565</v>
      </c>
      <c r="C106" s="294" t="s">
        <v>554</v>
      </c>
      <c r="D106" s="295">
        <v>0.1</v>
      </c>
      <c r="E106" s="296" t="s">
        <v>654</v>
      </c>
      <c r="F106" s="296" t="s">
        <v>318</v>
      </c>
      <c r="G106" s="297"/>
      <c r="H106" s="298" t="s">
        <v>318</v>
      </c>
      <c r="I106" s="298" t="s">
        <v>318</v>
      </c>
      <c r="J106" s="298" t="s">
        <v>318</v>
      </c>
      <c r="K106" s="298" t="s">
        <v>654</v>
      </c>
      <c r="L106" s="298" t="s">
        <v>318</v>
      </c>
      <c r="M106" s="298" t="s">
        <v>318</v>
      </c>
      <c r="N106" s="299" t="s">
        <v>318</v>
      </c>
      <c r="O106" s="449"/>
      <c r="P106" s="300" t="s">
        <v>57</v>
      </c>
      <c r="Q106" s="301" t="s">
        <v>57</v>
      </c>
      <c r="R106" s="302" t="s">
        <v>57</v>
      </c>
      <c r="S106" s="303" t="s">
        <v>57</v>
      </c>
      <c r="T106" s="301" t="s">
        <v>57</v>
      </c>
      <c r="U106" s="302" t="s">
        <v>57</v>
      </c>
      <c r="V106" s="301" t="s">
        <v>57</v>
      </c>
      <c r="W106" s="301" t="s">
        <v>57</v>
      </c>
      <c r="X106" s="302" t="s">
        <v>57</v>
      </c>
      <c r="Y106" s="300">
        <v>12979</v>
      </c>
      <c r="Z106" s="301">
        <v>4884</v>
      </c>
      <c r="AA106" s="302" t="s">
        <v>654</v>
      </c>
      <c r="AB106" s="300" t="s">
        <v>57</v>
      </c>
      <c r="AC106" s="301" t="s">
        <v>57</v>
      </c>
      <c r="AD106" s="302" t="s">
        <v>57</v>
      </c>
      <c r="AE106" s="300" t="s">
        <v>57</v>
      </c>
      <c r="AF106" s="301" t="s">
        <v>57</v>
      </c>
      <c r="AG106" s="302" t="s">
        <v>57</v>
      </c>
      <c r="AH106" s="300" t="s">
        <v>57</v>
      </c>
      <c r="AI106" s="301" t="s">
        <v>57</v>
      </c>
      <c r="AJ106" s="304" t="s">
        <v>57</v>
      </c>
      <c r="AK106" s="305"/>
      <c r="AL106" s="306"/>
      <c r="AM106" s="306"/>
      <c r="AN106" s="306"/>
      <c r="AO106" s="306"/>
      <c r="AP106" s="306"/>
      <c r="AQ106" s="306"/>
      <c r="AR106" s="306"/>
      <c r="AS106" s="306"/>
      <c r="AT106" s="306"/>
      <c r="AU106" s="306"/>
      <c r="AV106" s="306"/>
      <c r="AW106" s="306"/>
      <c r="AX106" s="306"/>
      <c r="AY106" s="306"/>
      <c r="AZ106" s="306"/>
      <c r="BA106" s="306"/>
      <c r="BB106" s="306"/>
      <c r="BC106" s="306"/>
      <c r="BD106" s="306"/>
      <c r="BE106" s="306"/>
      <c r="BF106" s="306"/>
      <c r="BG106" s="306"/>
      <c r="BH106" s="306"/>
      <c r="BI106" s="306"/>
      <c r="BJ106" s="306"/>
      <c r="BK106" s="306"/>
      <c r="BL106" s="306"/>
      <c r="BM106" s="306"/>
      <c r="BN106" s="306"/>
      <c r="BO106" s="306"/>
      <c r="BP106" s="306"/>
      <c r="BQ106" s="306"/>
      <c r="BR106" s="306"/>
      <c r="BS106" s="306"/>
      <c r="BT106" s="306"/>
      <c r="BU106" s="306"/>
      <c r="BV106" s="306"/>
      <c r="BW106" s="306"/>
      <c r="BX106" s="306"/>
      <c r="BY106" s="306"/>
      <c r="BZ106" s="306"/>
      <c r="CA106" s="306"/>
      <c r="CB106" s="306"/>
      <c r="CC106" s="306"/>
      <c r="CD106" s="307"/>
    </row>
    <row r="107" spans="1:82" s="313" customFormat="1" ht="28.5" x14ac:dyDescent="0.25">
      <c r="A107" s="277" t="s">
        <v>566</v>
      </c>
      <c r="B107" s="278" t="s">
        <v>567</v>
      </c>
      <c r="C107" s="279" t="s">
        <v>568</v>
      </c>
      <c r="D107" s="280">
        <v>0.51</v>
      </c>
      <c r="E107" s="281" t="s">
        <v>654</v>
      </c>
      <c r="F107" s="281" t="s">
        <v>654</v>
      </c>
      <c r="G107" s="309"/>
      <c r="H107" s="282" t="s">
        <v>654</v>
      </c>
      <c r="I107" s="282" t="s">
        <v>654</v>
      </c>
      <c r="J107" s="282" t="s">
        <v>654</v>
      </c>
      <c r="K107" s="282" t="s">
        <v>654</v>
      </c>
      <c r="L107" s="282" t="s">
        <v>654</v>
      </c>
      <c r="M107" s="282" t="s">
        <v>654</v>
      </c>
      <c r="N107" s="283" t="s">
        <v>654</v>
      </c>
      <c r="O107" s="449"/>
      <c r="P107" s="310">
        <v>30845</v>
      </c>
      <c r="Q107" s="311">
        <v>30845</v>
      </c>
      <c r="R107" s="286" t="s">
        <v>654</v>
      </c>
      <c r="S107" s="312">
        <v>30845</v>
      </c>
      <c r="T107" s="311">
        <v>30845</v>
      </c>
      <c r="U107" s="286" t="s">
        <v>654</v>
      </c>
      <c r="V107" s="311">
        <v>30845</v>
      </c>
      <c r="W107" s="311">
        <v>30845</v>
      </c>
      <c r="X107" s="286" t="s">
        <v>654</v>
      </c>
      <c r="Y107" s="310">
        <v>30845</v>
      </c>
      <c r="Z107" s="311">
        <v>30845</v>
      </c>
      <c r="AA107" s="286" t="s">
        <v>654</v>
      </c>
      <c r="AB107" s="310">
        <v>30845</v>
      </c>
      <c r="AC107" s="311">
        <v>30845</v>
      </c>
      <c r="AD107" s="286" t="s">
        <v>654</v>
      </c>
      <c r="AE107" s="310">
        <v>30845</v>
      </c>
      <c r="AF107" s="311">
        <v>30845</v>
      </c>
      <c r="AG107" s="286" t="s">
        <v>654</v>
      </c>
      <c r="AH107" s="310">
        <v>30845</v>
      </c>
      <c r="AI107" s="311">
        <v>30845</v>
      </c>
      <c r="AJ107" s="288" t="s">
        <v>654</v>
      </c>
      <c r="AK107" s="289"/>
      <c r="AL107" s="290"/>
      <c r="AM107" s="290"/>
      <c r="AN107" s="290"/>
      <c r="AO107" s="290"/>
      <c r="AP107" s="290"/>
      <c r="AQ107" s="290"/>
      <c r="AR107" s="290"/>
      <c r="AS107" s="290"/>
      <c r="AT107" s="290"/>
      <c r="AU107" s="290"/>
      <c r="AV107" s="290"/>
      <c r="AW107" s="290"/>
      <c r="AX107" s="290"/>
      <c r="AY107" s="290"/>
      <c r="AZ107" s="290"/>
      <c r="BA107" s="290"/>
      <c r="BB107" s="290"/>
      <c r="BC107" s="290"/>
      <c r="BD107" s="290"/>
      <c r="BE107" s="290"/>
      <c r="BF107" s="290"/>
      <c r="BG107" s="290"/>
      <c r="BH107" s="290"/>
      <c r="BI107" s="290"/>
      <c r="BJ107" s="290"/>
      <c r="BK107" s="290"/>
      <c r="BL107" s="290"/>
      <c r="BM107" s="290"/>
      <c r="BN107" s="290"/>
      <c r="BO107" s="290"/>
      <c r="BP107" s="290"/>
      <c r="BQ107" s="290"/>
      <c r="BR107" s="290"/>
      <c r="BS107" s="290"/>
      <c r="BT107" s="290"/>
      <c r="BU107" s="290"/>
      <c r="BV107" s="290"/>
      <c r="BW107" s="290"/>
      <c r="BX107" s="290"/>
      <c r="BY107" s="290"/>
      <c r="BZ107" s="290"/>
      <c r="CA107" s="290"/>
      <c r="CB107" s="290"/>
      <c r="CC107" s="290"/>
      <c r="CD107" s="291"/>
    </row>
    <row r="108" spans="1:82" s="308" customFormat="1" x14ac:dyDescent="0.25">
      <c r="A108" s="292" t="s">
        <v>566</v>
      </c>
      <c r="B108" s="293" t="s">
        <v>573</v>
      </c>
      <c r="C108" s="294" t="s">
        <v>574</v>
      </c>
      <c r="D108" s="295">
        <v>0.49</v>
      </c>
      <c r="E108" s="296" t="s">
        <v>654</v>
      </c>
      <c r="F108" s="296" t="s">
        <v>318</v>
      </c>
      <c r="G108" s="297"/>
      <c r="H108" s="298" t="s">
        <v>654</v>
      </c>
      <c r="I108" s="298" t="s">
        <v>654</v>
      </c>
      <c r="J108" s="298" t="s">
        <v>654</v>
      </c>
      <c r="K108" s="298" t="s">
        <v>654</v>
      </c>
      <c r="L108" s="298" t="s">
        <v>654</v>
      </c>
      <c r="M108" s="298" t="s">
        <v>654</v>
      </c>
      <c r="N108" s="299" t="s">
        <v>654</v>
      </c>
      <c r="O108" s="449"/>
      <c r="P108" s="300">
        <v>5420</v>
      </c>
      <c r="Q108" s="301">
        <v>0</v>
      </c>
      <c r="R108" s="302" t="s">
        <v>318</v>
      </c>
      <c r="S108" s="303">
        <v>5420</v>
      </c>
      <c r="T108" s="301">
        <v>0</v>
      </c>
      <c r="U108" s="302" t="s">
        <v>654</v>
      </c>
      <c r="V108" s="301">
        <v>5420</v>
      </c>
      <c r="W108" s="301">
        <v>0</v>
      </c>
      <c r="X108" s="302" t="s">
        <v>318</v>
      </c>
      <c r="Y108" s="300">
        <v>5420</v>
      </c>
      <c r="Z108" s="301">
        <v>0</v>
      </c>
      <c r="AA108" s="302" t="s">
        <v>318</v>
      </c>
      <c r="AB108" s="300">
        <v>5420</v>
      </c>
      <c r="AC108" s="301">
        <v>0</v>
      </c>
      <c r="AD108" s="302" t="s">
        <v>318</v>
      </c>
      <c r="AE108" s="300">
        <v>5420</v>
      </c>
      <c r="AF108" s="301">
        <v>0</v>
      </c>
      <c r="AG108" s="302" t="s">
        <v>318</v>
      </c>
      <c r="AH108" s="300">
        <v>5420</v>
      </c>
      <c r="AI108" s="301">
        <v>0</v>
      </c>
      <c r="AJ108" s="304" t="s">
        <v>318</v>
      </c>
      <c r="AK108" s="305"/>
      <c r="AL108" s="306"/>
      <c r="AM108" s="306"/>
      <c r="AN108" s="306"/>
      <c r="AO108" s="306"/>
      <c r="AP108" s="306"/>
      <c r="AQ108" s="306"/>
      <c r="AR108" s="306"/>
      <c r="AS108" s="306"/>
      <c r="AT108" s="306"/>
      <c r="AU108" s="306"/>
      <c r="AV108" s="306"/>
      <c r="AW108" s="306"/>
      <c r="AX108" s="306"/>
      <c r="AY108" s="306"/>
      <c r="AZ108" s="306"/>
      <c r="BA108" s="306"/>
      <c r="BB108" s="306"/>
      <c r="BC108" s="306"/>
      <c r="BD108" s="306"/>
      <c r="BE108" s="306"/>
      <c r="BF108" s="306"/>
      <c r="BG108" s="306"/>
      <c r="BH108" s="306"/>
      <c r="BI108" s="306"/>
      <c r="BJ108" s="306"/>
      <c r="BK108" s="306"/>
      <c r="BL108" s="306"/>
      <c r="BM108" s="306"/>
      <c r="BN108" s="306"/>
      <c r="BO108" s="306"/>
      <c r="BP108" s="306"/>
      <c r="BQ108" s="306"/>
      <c r="BR108" s="306"/>
      <c r="BS108" s="306"/>
      <c r="BT108" s="306"/>
      <c r="BU108" s="306"/>
      <c r="BV108" s="306"/>
      <c r="BW108" s="306"/>
      <c r="BX108" s="306"/>
      <c r="BY108" s="306"/>
      <c r="BZ108" s="306"/>
      <c r="CA108" s="306"/>
      <c r="CB108" s="306"/>
      <c r="CC108" s="306"/>
      <c r="CD108" s="307"/>
    </row>
    <row r="109" spans="1:82" s="313" customFormat="1" ht="28.5" x14ac:dyDescent="0.25">
      <c r="A109" s="277" t="s">
        <v>577</v>
      </c>
      <c r="B109" s="278" t="s">
        <v>578</v>
      </c>
      <c r="C109" s="279" t="s">
        <v>579</v>
      </c>
      <c r="D109" s="280">
        <v>0.51</v>
      </c>
      <c r="E109" s="281" t="s">
        <v>654</v>
      </c>
      <c r="F109" s="281" t="s">
        <v>318</v>
      </c>
      <c r="G109" s="309"/>
      <c r="H109" s="282" t="s">
        <v>654</v>
      </c>
      <c r="I109" s="282" t="s">
        <v>654</v>
      </c>
      <c r="J109" s="282" t="s">
        <v>654</v>
      </c>
      <c r="K109" s="282" t="s">
        <v>654</v>
      </c>
      <c r="L109" s="282" t="s">
        <v>654</v>
      </c>
      <c r="M109" s="282" t="s">
        <v>654</v>
      </c>
      <c r="N109" s="283" t="s">
        <v>654</v>
      </c>
      <c r="O109" s="449"/>
      <c r="P109" s="310">
        <v>17374</v>
      </c>
      <c r="Q109" s="311">
        <v>13297</v>
      </c>
      <c r="R109" s="286" t="s">
        <v>654</v>
      </c>
      <c r="S109" s="312">
        <v>17374</v>
      </c>
      <c r="T109" s="311">
        <v>13297</v>
      </c>
      <c r="U109" s="286" t="s">
        <v>654</v>
      </c>
      <c r="V109" s="311">
        <v>17374</v>
      </c>
      <c r="W109" s="311">
        <v>13297</v>
      </c>
      <c r="X109" s="286" t="s">
        <v>654</v>
      </c>
      <c r="Y109" s="310">
        <v>17374</v>
      </c>
      <c r="Z109" s="311">
        <v>13297</v>
      </c>
      <c r="AA109" s="286" t="s">
        <v>654</v>
      </c>
      <c r="AB109" s="310">
        <v>17374</v>
      </c>
      <c r="AC109" s="311">
        <v>13297</v>
      </c>
      <c r="AD109" s="286" t="s">
        <v>654</v>
      </c>
      <c r="AE109" s="310">
        <v>17374</v>
      </c>
      <c r="AF109" s="311">
        <v>13297</v>
      </c>
      <c r="AG109" s="286" t="s">
        <v>654</v>
      </c>
      <c r="AH109" s="310">
        <v>17374</v>
      </c>
      <c r="AI109" s="311">
        <v>13297</v>
      </c>
      <c r="AJ109" s="288" t="s">
        <v>654</v>
      </c>
      <c r="AK109" s="289"/>
      <c r="AL109" s="290"/>
      <c r="AM109" s="290"/>
      <c r="AN109" s="290"/>
      <c r="AO109" s="290"/>
      <c r="AP109" s="290"/>
      <c r="AQ109" s="290"/>
      <c r="AR109" s="290"/>
      <c r="AS109" s="290"/>
      <c r="AT109" s="290"/>
      <c r="AU109" s="290"/>
      <c r="AV109" s="290"/>
      <c r="AW109" s="290"/>
      <c r="AX109" s="290"/>
      <c r="AY109" s="290"/>
      <c r="AZ109" s="290"/>
      <c r="BA109" s="290"/>
      <c r="BB109" s="290"/>
      <c r="BC109" s="290"/>
      <c r="BD109" s="290"/>
      <c r="BE109" s="290"/>
      <c r="BF109" s="290"/>
      <c r="BG109" s="290"/>
      <c r="BH109" s="290"/>
      <c r="BI109" s="290"/>
      <c r="BJ109" s="290"/>
      <c r="BK109" s="290"/>
      <c r="BL109" s="290"/>
      <c r="BM109" s="290"/>
      <c r="BN109" s="290"/>
      <c r="BO109" s="290"/>
      <c r="BP109" s="290"/>
      <c r="BQ109" s="290"/>
      <c r="BR109" s="290"/>
      <c r="BS109" s="290"/>
      <c r="BT109" s="290"/>
      <c r="BU109" s="290"/>
      <c r="BV109" s="290"/>
      <c r="BW109" s="290"/>
      <c r="BX109" s="290"/>
      <c r="BY109" s="290"/>
      <c r="BZ109" s="290"/>
      <c r="CA109" s="290"/>
      <c r="CB109" s="290"/>
      <c r="CC109" s="290"/>
      <c r="CD109" s="291"/>
    </row>
    <row r="110" spans="1:82" s="308" customFormat="1" x14ac:dyDescent="0.25">
      <c r="A110" s="292" t="s">
        <v>577</v>
      </c>
      <c r="B110" s="293" t="s">
        <v>583</v>
      </c>
      <c r="C110" s="294" t="s">
        <v>584</v>
      </c>
      <c r="D110" s="295">
        <v>0.49</v>
      </c>
      <c r="E110" s="296" t="s">
        <v>654</v>
      </c>
      <c r="F110" s="296" t="s">
        <v>654</v>
      </c>
      <c r="G110" s="297"/>
      <c r="H110" s="298" t="s">
        <v>654</v>
      </c>
      <c r="I110" s="298" t="s">
        <v>654</v>
      </c>
      <c r="J110" s="298" t="s">
        <v>654</v>
      </c>
      <c r="K110" s="298" t="s">
        <v>654</v>
      </c>
      <c r="L110" s="298" t="s">
        <v>654</v>
      </c>
      <c r="M110" s="298" t="s">
        <v>654</v>
      </c>
      <c r="N110" s="299" t="s">
        <v>654</v>
      </c>
      <c r="O110" s="449"/>
      <c r="P110" s="300">
        <v>15153</v>
      </c>
      <c r="Q110" s="301">
        <v>11998</v>
      </c>
      <c r="R110" s="302" t="s">
        <v>654</v>
      </c>
      <c r="S110" s="303">
        <v>15153</v>
      </c>
      <c r="T110" s="301">
        <v>11998</v>
      </c>
      <c r="U110" s="302" t="s">
        <v>654</v>
      </c>
      <c r="V110" s="301">
        <v>15153</v>
      </c>
      <c r="W110" s="301">
        <v>11998</v>
      </c>
      <c r="X110" s="302" t="s">
        <v>654</v>
      </c>
      <c r="Y110" s="300">
        <v>15153</v>
      </c>
      <c r="Z110" s="301">
        <v>11998</v>
      </c>
      <c r="AA110" s="302" t="s">
        <v>654</v>
      </c>
      <c r="AB110" s="300">
        <v>15153</v>
      </c>
      <c r="AC110" s="301">
        <v>11998</v>
      </c>
      <c r="AD110" s="302" t="s">
        <v>654</v>
      </c>
      <c r="AE110" s="300">
        <v>15153</v>
      </c>
      <c r="AF110" s="301">
        <v>11998</v>
      </c>
      <c r="AG110" s="302" t="s">
        <v>654</v>
      </c>
      <c r="AH110" s="300">
        <v>15153</v>
      </c>
      <c r="AI110" s="301">
        <v>11998</v>
      </c>
      <c r="AJ110" s="304" t="s">
        <v>654</v>
      </c>
      <c r="AK110" s="305"/>
      <c r="AL110" s="306"/>
      <c r="AM110" s="306"/>
      <c r="AN110" s="306"/>
      <c r="AO110" s="306"/>
      <c r="AP110" s="306"/>
      <c r="AQ110" s="306"/>
      <c r="AR110" s="306"/>
      <c r="AS110" s="306"/>
      <c r="AT110" s="306"/>
      <c r="AU110" s="306"/>
      <c r="AV110" s="306"/>
      <c r="AW110" s="306"/>
      <c r="AX110" s="306"/>
      <c r="AY110" s="306"/>
      <c r="AZ110" s="306"/>
      <c r="BA110" s="306"/>
      <c r="BB110" s="306"/>
      <c r="BC110" s="306"/>
      <c r="BD110" s="306"/>
      <c r="BE110" s="306"/>
      <c r="BF110" s="306"/>
      <c r="BG110" s="306"/>
      <c r="BH110" s="306"/>
      <c r="BI110" s="306"/>
      <c r="BJ110" s="306"/>
      <c r="BK110" s="306"/>
      <c r="BL110" s="306"/>
      <c r="BM110" s="306"/>
      <c r="BN110" s="306"/>
      <c r="BO110" s="306"/>
      <c r="BP110" s="306"/>
      <c r="BQ110" s="306"/>
      <c r="BR110" s="306"/>
      <c r="BS110" s="306"/>
      <c r="BT110" s="306"/>
      <c r="BU110" s="306"/>
      <c r="BV110" s="306"/>
      <c r="BW110" s="306"/>
      <c r="BX110" s="306"/>
      <c r="BY110" s="306"/>
      <c r="BZ110" s="306"/>
      <c r="CA110" s="306"/>
      <c r="CB110" s="306"/>
      <c r="CC110" s="306"/>
      <c r="CD110" s="307"/>
    </row>
    <row r="111" spans="1:82" s="347" customFormat="1" x14ac:dyDescent="0.25">
      <c r="A111" s="331" t="s">
        <v>590</v>
      </c>
      <c r="B111" s="332" t="s">
        <v>591</v>
      </c>
      <c r="C111" s="333" t="s">
        <v>592</v>
      </c>
      <c r="D111" s="334">
        <v>1</v>
      </c>
      <c r="E111" s="335" t="s">
        <v>654</v>
      </c>
      <c r="F111" s="335" t="s">
        <v>654</v>
      </c>
      <c r="G111" s="349"/>
      <c r="H111" s="337" t="s">
        <v>654</v>
      </c>
      <c r="I111" s="337" t="s">
        <v>654</v>
      </c>
      <c r="J111" s="337" t="s">
        <v>654</v>
      </c>
      <c r="K111" s="337" t="s">
        <v>654</v>
      </c>
      <c r="L111" s="337" t="s">
        <v>654</v>
      </c>
      <c r="M111" s="337" t="s">
        <v>654</v>
      </c>
      <c r="N111" s="338" t="s">
        <v>654</v>
      </c>
      <c r="O111" s="449"/>
      <c r="P111" s="339">
        <v>43167</v>
      </c>
      <c r="Q111" s="340">
        <v>36348</v>
      </c>
      <c r="R111" s="341" t="s">
        <v>654</v>
      </c>
      <c r="S111" s="342">
        <v>43167</v>
      </c>
      <c r="T111" s="340">
        <v>36348</v>
      </c>
      <c r="U111" s="341" t="s">
        <v>654</v>
      </c>
      <c r="V111" s="340">
        <v>43167</v>
      </c>
      <c r="W111" s="340">
        <v>36348</v>
      </c>
      <c r="X111" s="341" t="s">
        <v>654</v>
      </c>
      <c r="Y111" s="339">
        <v>43167</v>
      </c>
      <c r="Z111" s="340">
        <v>36348</v>
      </c>
      <c r="AA111" s="341" t="s">
        <v>654</v>
      </c>
      <c r="AB111" s="339">
        <v>43167</v>
      </c>
      <c r="AC111" s="340">
        <v>36348</v>
      </c>
      <c r="AD111" s="341" t="s">
        <v>654</v>
      </c>
      <c r="AE111" s="339">
        <v>43167</v>
      </c>
      <c r="AF111" s="340">
        <v>36348</v>
      </c>
      <c r="AG111" s="341" t="s">
        <v>654</v>
      </c>
      <c r="AH111" s="339">
        <v>43167</v>
      </c>
      <c r="AI111" s="340">
        <v>36348</v>
      </c>
      <c r="AJ111" s="343" t="s">
        <v>654</v>
      </c>
      <c r="AK111" s="344"/>
      <c r="AL111" s="345"/>
      <c r="AM111" s="345"/>
      <c r="AN111" s="345"/>
      <c r="AO111" s="345"/>
      <c r="AP111" s="345"/>
      <c r="AQ111" s="345"/>
      <c r="AR111" s="345"/>
      <c r="AS111" s="345"/>
      <c r="AT111" s="345"/>
      <c r="AU111" s="345"/>
      <c r="AV111" s="345"/>
      <c r="AW111" s="345"/>
      <c r="AX111" s="345"/>
      <c r="AY111" s="345"/>
      <c r="AZ111" s="345"/>
      <c r="BA111" s="345"/>
      <c r="BB111" s="345"/>
      <c r="BC111" s="345"/>
      <c r="BD111" s="345"/>
      <c r="BE111" s="345"/>
      <c r="BF111" s="345"/>
      <c r="BG111" s="345"/>
      <c r="BH111" s="345"/>
      <c r="BI111" s="345"/>
      <c r="BJ111" s="345"/>
      <c r="BK111" s="345"/>
      <c r="BL111" s="345"/>
      <c r="BM111" s="345"/>
      <c r="BN111" s="345"/>
      <c r="BO111" s="345"/>
      <c r="BP111" s="345"/>
      <c r="BQ111" s="345"/>
      <c r="BR111" s="345"/>
      <c r="BS111" s="345"/>
      <c r="BT111" s="345"/>
      <c r="BU111" s="345"/>
      <c r="BV111" s="345"/>
      <c r="BW111" s="345"/>
      <c r="BX111" s="345"/>
      <c r="BY111" s="345"/>
      <c r="BZ111" s="345"/>
      <c r="CA111" s="345"/>
      <c r="CB111" s="345"/>
      <c r="CC111" s="345"/>
      <c r="CD111" s="346"/>
    </row>
    <row r="112" spans="1:82" s="313" customFormat="1" x14ac:dyDescent="0.25">
      <c r="A112" s="277" t="s">
        <v>602</v>
      </c>
      <c r="B112" s="278" t="s">
        <v>603</v>
      </c>
      <c r="C112" s="279" t="s">
        <v>604</v>
      </c>
      <c r="D112" s="280">
        <v>0.51</v>
      </c>
      <c r="E112" s="281" t="s">
        <v>654</v>
      </c>
      <c r="F112" s="281" t="s">
        <v>318</v>
      </c>
      <c r="G112" s="309"/>
      <c r="H112" s="282" t="s">
        <v>654</v>
      </c>
      <c r="I112" s="282" t="s">
        <v>654</v>
      </c>
      <c r="J112" s="282" t="s">
        <v>318</v>
      </c>
      <c r="K112" s="282" t="s">
        <v>318</v>
      </c>
      <c r="L112" s="282" t="s">
        <v>318</v>
      </c>
      <c r="M112" s="282" t="s">
        <v>318</v>
      </c>
      <c r="N112" s="283" t="s">
        <v>318</v>
      </c>
      <c r="O112" s="449"/>
      <c r="P112" s="310">
        <v>7942</v>
      </c>
      <c r="Q112" s="311">
        <v>4246</v>
      </c>
      <c r="R112" s="286" t="s">
        <v>654</v>
      </c>
      <c r="S112" s="312">
        <v>7942</v>
      </c>
      <c r="T112" s="311">
        <v>4246</v>
      </c>
      <c r="U112" s="286" t="s">
        <v>654</v>
      </c>
      <c r="V112" s="311" t="s">
        <v>57</v>
      </c>
      <c r="W112" s="311" t="s">
        <v>57</v>
      </c>
      <c r="X112" s="286" t="s">
        <v>57</v>
      </c>
      <c r="Y112" s="310" t="s">
        <v>57</v>
      </c>
      <c r="Z112" s="311" t="s">
        <v>57</v>
      </c>
      <c r="AA112" s="286" t="s">
        <v>57</v>
      </c>
      <c r="AB112" s="310" t="s">
        <v>57</v>
      </c>
      <c r="AC112" s="311" t="s">
        <v>57</v>
      </c>
      <c r="AD112" s="286" t="s">
        <v>57</v>
      </c>
      <c r="AE112" s="310" t="s">
        <v>57</v>
      </c>
      <c r="AF112" s="311" t="s">
        <v>57</v>
      </c>
      <c r="AG112" s="286" t="s">
        <v>57</v>
      </c>
      <c r="AH112" s="310" t="s">
        <v>57</v>
      </c>
      <c r="AI112" s="311" t="s">
        <v>57</v>
      </c>
      <c r="AJ112" s="288" t="s">
        <v>57</v>
      </c>
      <c r="AK112" s="289"/>
      <c r="AL112" s="290"/>
      <c r="AM112" s="290"/>
      <c r="AN112" s="290"/>
      <c r="AO112" s="290"/>
      <c r="AP112" s="290"/>
      <c r="AQ112" s="290"/>
      <c r="AR112" s="290"/>
      <c r="AS112" s="290"/>
      <c r="AT112" s="290"/>
      <c r="AU112" s="290"/>
      <c r="AV112" s="290"/>
      <c r="AW112" s="290"/>
      <c r="AX112" s="290"/>
      <c r="AY112" s="290"/>
      <c r="AZ112" s="290"/>
      <c r="BA112" s="290"/>
      <c r="BB112" s="290"/>
      <c r="BC112" s="290"/>
      <c r="BD112" s="290"/>
      <c r="BE112" s="290"/>
      <c r="BF112" s="290"/>
      <c r="BG112" s="290"/>
      <c r="BH112" s="290"/>
      <c r="BI112" s="290"/>
      <c r="BJ112" s="290"/>
      <c r="BK112" s="290"/>
      <c r="BL112" s="290"/>
      <c r="BM112" s="290"/>
      <c r="BN112" s="290"/>
      <c r="BO112" s="290"/>
      <c r="BP112" s="290"/>
      <c r="BQ112" s="290"/>
      <c r="BR112" s="290"/>
      <c r="BS112" s="290"/>
      <c r="BT112" s="290"/>
      <c r="BU112" s="290"/>
      <c r="BV112" s="290"/>
      <c r="BW112" s="290"/>
      <c r="BX112" s="290"/>
      <c r="BY112" s="290"/>
      <c r="BZ112" s="290"/>
      <c r="CA112" s="290"/>
      <c r="CB112" s="290"/>
      <c r="CC112" s="290"/>
      <c r="CD112" s="291"/>
    </row>
    <row r="113" spans="1:82" s="204" customFormat="1" x14ac:dyDescent="0.25">
      <c r="A113" s="315" t="s">
        <v>602</v>
      </c>
      <c r="B113" s="316" t="s">
        <v>609</v>
      </c>
      <c r="C113" s="317" t="s">
        <v>610</v>
      </c>
      <c r="D113" s="318">
        <v>0.24</v>
      </c>
      <c r="E113" s="319" t="s">
        <v>654</v>
      </c>
      <c r="F113" s="319" t="s">
        <v>318</v>
      </c>
      <c r="G113" s="320"/>
      <c r="H113" s="321" t="s">
        <v>654</v>
      </c>
      <c r="I113" s="321" t="s">
        <v>654</v>
      </c>
      <c r="J113" s="321" t="s">
        <v>318</v>
      </c>
      <c r="K113" s="321" t="s">
        <v>318</v>
      </c>
      <c r="L113" s="321" t="s">
        <v>318</v>
      </c>
      <c r="M113" s="321" t="s">
        <v>318</v>
      </c>
      <c r="N113" s="322" t="s">
        <v>318</v>
      </c>
      <c r="O113" s="449"/>
      <c r="P113" s="323">
        <v>5140</v>
      </c>
      <c r="Q113" s="324">
        <v>4914</v>
      </c>
      <c r="R113" s="325" t="s">
        <v>654</v>
      </c>
      <c r="S113" s="326">
        <v>5140</v>
      </c>
      <c r="T113" s="324">
        <v>4914</v>
      </c>
      <c r="U113" s="325" t="s">
        <v>654</v>
      </c>
      <c r="V113" s="324" t="s">
        <v>57</v>
      </c>
      <c r="W113" s="324" t="s">
        <v>57</v>
      </c>
      <c r="X113" s="325" t="s">
        <v>57</v>
      </c>
      <c r="Y113" s="323" t="s">
        <v>57</v>
      </c>
      <c r="Z113" s="324" t="s">
        <v>57</v>
      </c>
      <c r="AA113" s="325" t="s">
        <v>57</v>
      </c>
      <c r="AB113" s="323" t="s">
        <v>57</v>
      </c>
      <c r="AC113" s="324" t="s">
        <v>57</v>
      </c>
      <c r="AD113" s="325" t="s">
        <v>57</v>
      </c>
      <c r="AE113" s="323" t="s">
        <v>57</v>
      </c>
      <c r="AF113" s="324" t="s">
        <v>57</v>
      </c>
      <c r="AG113" s="325" t="s">
        <v>57</v>
      </c>
      <c r="AH113" s="323" t="s">
        <v>57</v>
      </c>
      <c r="AI113" s="324" t="s">
        <v>57</v>
      </c>
      <c r="AJ113" s="327" t="s">
        <v>57</v>
      </c>
      <c r="AK113" s="328"/>
      <c r="AL113" s="329"/>
      <c r="AM113" s="329"/>
      <c r="AN113" s="329"/>
      <c r="AO113" s="329"/>
      <c r="AP113" s="329"/>
      <c r="AQ113" s="329"/>
      <c r="AR113" s="329"/>
      <c r="AS113" s="329"/>
      <c r="AT113" s="329"/>
      <c r="AU113" s="329"/>
      <c r="AV113" s="329"/>
      <c r="AW113" s="329"/>
      <c r="AX113" s="329"/>
      <c r="AY113" s="329"/>
      <c r="AZ113" s="329"/>
      <c r="BA113" s="329"/>
      <c r="BB113" s="329"/>
      <c r="BC113" s="329"/>
      <c r="BD113" s="329"/>
      <c r="BE113" s="329"/>
      <c r="BF113" s="329"/>
      <c r="BG113" s="329"/>
      <c r="BH113" s="329"/>
      <c r="BI113" s="329"/>
      <c r="BJ113" s="329"/>
      <c r="BK113" s="329"/>
      <c r="BL113" s="329"/>
      <c r="BM113" s="329"/>
      <c r="BN113" s="329"/>
      <c r="BO113" s="329"/>
      <c r="BP113" s="329"/>
      <c r="BQ113" s="329"/>
      <c r="BR113" s="329"/>
      <c r="BS113" s="329"/>
      <c r="BT113" s="329"/>
      <c r="BU113" s="329"/>
      <c r="BV113" s="329"/>
      <c r="BW113" s="329"/>
      <c r="BX113" s="329"/>
      <c r="BY113" s="329"/>
      <c r="BZ113" s="329"/>
      <c r="CA113" s="329"/>
      <c r="CB113" s="329"/>
      <c r="CC113" s="329"/>
      <c r="CD113" s="330"/>
    </row>
    <row r="114" spans="1:82" s="308" customFormat="1" x14ac:dyDescent="0.25">
      <c r="A114" s="292" t="s">
        <v>602</v>
      </c>
      <c r="B114" s="293" t="s">
        <v>612</v>
      </c>
      <c r="C114" s="294" t="s">
        <v>613</v>
      </c>
      <c r="D114" s="295">
        <v>0.25</v>
      </c>
      <c r="E114" s="296" t="s">
        <v>654</v>
      </c>
      <c r="F114" s="296" t="s">
        <v>654</v>
      </c>
      <c r="G114" s="297"/>
      <c r="H114" s="298" t="s">
        <v>654</v>
      </c>
      <c r="I114" s="298" t="s">
        <v>654</v>
      </c>
      <c r="J114" s="298" t="s">
        <v>318</v>
      </c>
      <c r="K114" s="298" t="s">
        <v>318</v>
      </c>
      <c r="L114" s="298" t="s">
        <v>318</v>
      </c>
      <c r="M114" s="298" t="s">
        <v>318</v>
      </c>
      <c r="N114" s="299" t="s">
        <v>318</v>
      </c>
      <c r="O114" s="449"/>
      <c r="P114" s="300">
        <v>3379</v>
      </c>
      <c r="Q114" s="301">
        <v>3379</v>
      </c>
      <c r="R114" s="302" t="s">
        <v>654</v>
      </c>
      <c r="S114" s="303">
        <v>3379</v>
      </c>
      <c r="T114" s="301">
        <v>3379</v>
      </c>
      <c r="U114" s="302" t="s">
        <v>654</v>
      </c>
      <c r="V114" s="301" t="s">
        <v>57</v>
      </c>
      <c r="W114" s="301" t="s">
        <v>57</v>
      </c>
      <c r="X114" s="302" t="s">
        <v>57</v>
      </c>
      <c r="Y114" s="300" t="s">
        <v>57</v>
      </c>
      <c r="Z114" s="301" t="s">
        <v>57</v>
      </c>
      <c r="AA114" s="302" t="s">
        <v>57</v>
      </c>
      <c r="AB114" s="300" t="s">
        <v>57</v>
      </c>
      <c r="AC114" s="301" t="s">
        <v>57</v>
      </c>
      <c r="AD114" s="302" t="s">
        <v>57</v>
      </c>
      <c r="AE114" s="300" t="s">
        <v>57</v>
      </c>
      <c r="AF114" s="301" t="s">
        <v>57</v>
      </c>
      <c r="AG114" s="302" t="s">
        <v>57</v>
      </c>
      <c r="AH114" s="300" t="s">
        <v>57</v>
      </c>
      <c r="AI114" s="301" t="s">
        <v>57</v>
      </c>
      <c r="AJ114" s="304" t="s">
        <v>57</v>
      </c>
      <c r="AK114" s="305"/>
      <c r="AL114" s="306"/>
      <c r="AM114" s="306"/>
      <c r="AN114" s="306"/>
      <c r="AO114" s="306"/>
      <c r="AP114" s="306"/>
      <c r="AQ114" s="306"/>
      <c r="AR114" s="306"/>
      <c r="AS114" s="306"/>
      <c r="AT114" s="306"/>
      <c r="AU114" s="306"/>
      <c r="AV114" s="306"/>
      <c r="AW114" s="306"/>
      <c r="AX114" s="306"/>
      <c r="AY114" s="306"/>
      <c r="AZ114" s="306"/>
      <c r="BA114" s="306"/>
      <c r="BB114" s="306"/>
      <c r="BC114" s="306"/>
      <c r="BD114" s="306"/>
      <c r="BE114" s="306"/>
      <c r="BF114" s="306"/>
      <c r="BG114" s="306"/>
      <c r="BH114" s="306"/>
      <c r="BI114" s="306"/>
      <c r="BJ114" s="306"/>
      <c r="BK114" s="306"/>
      <c r="BL114" s="306"/>
      <c r="BM114" s="306"/>
      <c r="BN114" s="306"/>
      <c r="BO114" s="306"/>
      <c r="BP114" s="306"/>
      <c r="BQ114" s="306"/>
      <c r="BR114" s="306"/>
      <c r="BS114" s="306"/>
      <c r="BT114" s="306"/>
      <c r="BU114" s="306"/>
      <c r="BV114" s="306"/>
      <c r="BW114" s="306"/>
      <c r="BX114" s="306"/>
      <c r="BY114" s="306"/>
      <c r="BZ114" s="306"/>
      <c r="CA114" s="306"/>
      <c r="CB114" s="306"/>
      <c r="CC114" s="306"/>
      <c r="CD114" s="307"/>
    </row>
    <row r="115" spans="1:82" s="313" customFormat="1" ht="28.5" x14ac:dyDescent="0.25">
      <c r="A115" s="277" t="s">
        <v>615</v>
      </c>
      <c r="B115" s="278" t="s">
        <v>616</v>
      </c>
      <c r="C115" s="279" t="s">
        <v>617</v>
      </c>
      <c r="D115" s="280">
        <v>0.51</v>
      </c>
      <c r="E115" s="281" t="s">
        <v>654</v>
      </c>
      <c r="F115" s="281" t="s">
        <v>318</v>
      </c>
      <c r="G115" s="309"/>
      <c r="H115" s="282" t="s">
        <v>654</v>
      </c>
      <c r="I115" s="282" t="s">
        <v>654</v>
      </c>
      <c r="J115" s="282" t="s">
        <v>654</v>
      </c>
      <c r="K115" s="282" t="s">
        <v>654</v>
      </c>
      <c r="L115" s="282" t="s">
        <v>654</v>
      </c>
      <c r="M115" s="282" t="s">
        <v>654</v>
      </c>
      <c r="N115" s="283" t="s">
        <v>654</v>
      </c>
      <c r="O115" s="449"/>
      <c r="P115" s="310">
        <v>10536</v>
      </c>
      <c r="Q115" s="311">
        <v>10536</v>
      </c>
      <c r="R115" s="286" t="s">
        <v>654</v>
      </c>
      <c r="S115" s="312">
        <v>11768</v>
      </c>
      <c r="T115" s="311">
        <v>10536</v>
      </c>
      <c r="U115" s="286" t="s">
        <v>654</v>
      </c>
      <c r="V115" s="311">
        <v>10536</v>
      </c>
      <c r="W115" s="311">
        <v>10536</v>
      </c>
      <c r="X115" s="286" t="s">
        <v>654</v>
      </c>
      <c r="Y115" s="310">
        <v>10536</v>
      </c>
      <c r="Z115" s="311">
        <v>10536</v>
      </c>
      <c r="AA115" s="286" t="s">
        <v>654</v>
      </c>
      <c r="AB115" s="310">
        <v>10536</v>
      </c>
      <c r="AC115" s="311">
        <v>10536</v>
      </c>
      <c r="AD115" s="286" t="s">
        <v>654</v>
      </c>
      <c r="AE115" s="310">
        <v>10536</v>
      </c>
      <c r="AF115" s="311">
        <v>10536</v>
      </c>
      <c r="AG115" s="286" t="s">
        <v>654</v>
      </c>
      <c r="AH115" s="310">
        <v>10536</v>
      </c>
      <c r="AI115" s="311">
        <v>10536</v>
      </c>
      <c r="AJ115" s="288" t="s">
        <v>654</v>
      </c>
      <c r="AK115" s="289"/>
      <c r="AL115" s="290"/>
      <c r="AM115" s="290"/>
      <c r="AN115" s="290"/>
      <c r="AO115" s="290"/>
      <c r="AP115" s="290"/>
      <c r="AQ115" s="290"/>
      <c r="AR115" s="290"/>
      <c r="AS115" s="290"/>
      <c r="AT115" s="290"/>
      <c r="AU115" s="290"/>
      <c r="AV115" s="290"/>
      <c r="AW115" s="290"/>
      <c r="AX115" s="290"/>
      <c r="AY115" s="290"/>
      <c r="AZ115" s="290"/>
      <c r="BA115" s="290"/>
      <c r="BB115" s="290"/>
      <c r="BC115" s="290"/>
      <c r="BD115" s="290"/>
      <c r="BE115" s="290"/>
      <c r="BF115" s="290"/>
      <c r="BG115" s="290"/>
      <c r="BH115" s="290"/>
      <c r="BI115" s="290"/>
      <c r="BJ115" s="290"/>
      <c r="BK115" s="290"/>
      <c r="BL115" s="290"/>
      <c r="BM115" s="290"/>
      <c r="BN115" s="290"/>
      <c r="BO115" s="290"/>
      <c r="BP115" s="290"/>
      <c r="BQ115" s="290"/>
      <c r="BR115" s="290"/>
      <c r="BS115" s="290"/>
      <c r="BT115" s="290"/>
      <c r="BU115" s="290"/>
      <c r="BV115" s="290"/>
      <c r="BW115" s="290"/>
      <c r="BX115" s="290"/>
      <c r="BY115" s="290"/>
      <c r="BZ115" s="290"/>
      <c r="CA115" s="290"/>
      <c r="CB115" s="290"/>
      <c r="CC115" s="290"/>
      <c r="CD115" s="291"/>
    </row>
    <row r="116" spans="1:82" s="204" customFormat="1" ht="28.5" x14ac:dyDescent="0.25">
      <c r="A116" s="315" t="s">
        <v>615</v>
      </c>
      <c r="B116" s="316" t="s">
        <v>625</v>
      </c>
      <c r="C116" s="317" t="s">
        <v>626</v>
      </c>
      <c r="D116" s="318">
        <v>0.25</v>
      </c>
      <c r="E116" s="319" t="s">
        <v>654</v>
      </c>
      <c r="F116" s="319" t="s">
        <v>654</v>
      </c>
      <c r="G116" s="320"/>
      <c r="H116" s="321" t="s">
        <v>654</v>
      </c>
      <c r="I116" s="321" t="s">
        <v>654</v>
      </c>
      <c r="J116" s="321" t="s">
        <v>654</v>
      </c>
      <c r="K116" s="321" t="s">
        <v>654</v>
      </c>
      <c r="L116" s="321" t="s">
        <v>654</v>
      </c>
      <c r="M116" s="321" t="s">
        <v>654</v>
      </c>
      <c r="N116" s="322" t="s">
        <v>654</v>
      </c>
      <c r="O116" s="449"/>
      <c r="P116" s="323">
        <v>8099</v>
      </c>
      <c r="Q116" s="324">
        <v>8099</v>
      </c>
      <c r="R116" s="325" t="s">
        <v>654</v>
      </c>
      <c r="S116" s="326">
        <v>8099</v>
      </c>
      <c r="T116" s="324">
        <v>8099</v>
      </c>
      <c r="U116" s="325" t="s">
        <v>654</v>
      </c>
      <c r="V116" s="324">
        <v>8099</v>
      </c>
      <c r="W116" s="324">
        <v>8099</v>
      </c>
      <c r="X116" s="325" t="s">
        <v>654</v>
      </c>
      <c r="Y116" s="323">
        <v>8099</v>
      </c>
      <c r="Z116" s="324">
        <v>8099</v>
      </c>
      <c r="AA116" s="325" t="s">
        <v>654</v>
      </c>
      <c r="AB116" s="323">
        <v>8099</v>
      </c>
      <c r="AC116" s="324">
        <v>8099</v>
      </c>
      <c r="AD116" s="325" t="s">
        <v>654</v>
      </c>
      <c r="AE116" s="323">
        <v>8099</v>
      </c>
      <c r="AF116" s="324">
        <v>8099</v>
      </c>
      <c r="AG116" s="325" t="s">
        <v>654</v>
      </c>
      <c r="AH116" s="323">
        <v>8099</v>
      </c>
      <c r="AI116" s="324">
        <v>8099</v>
      </c>
      <c r="AJ116" s="327" t="s">
        <v>654</v>
      </c>
      <c r="AK116" s="328"/>
      <c r="AL116" s="329"/>
      <c r="AM116" s="329"/>
      <c r="AN116" s="329"/>
      <c r="AO116" s="329"/>
      <c r="AP116" s="329"/>
      <c r="AQ116" s="329"/>
      <c r="AR116" s="329"/>
      <c r="AS116" s="329"/>
      <c r="AT116" s="329"/>
      <c r="AU116" s="329"/>
      <c r="AV116" s="329"/>
      <c r="AW116" s="329"/>
      <c r="AX116" s="329"/>
      <c r="AY116" s="329"/>
      <c r="AZ116" s="329"/>
      <c r="BA116" s="329"/>
      <c r="BB116" s="329"/>
      <c r="BC116" s="329"/>
      <c r="BD116" s="329"/>
      <c r="BE116" s="329"/>
      <c r="BF116" s="329"/>
      <c r="BG116" s="329"/>
      <c r="BH116" s="329"/>
      <c r="BI116" s="329"/>
      <c r="BJ116" s="329"/>
      <c r="BK116" s="329"/>
      <c r="BL116" s="329"/>
      <c r="BM116" s="329"/>
      <c r="BN116" s="329"/>
      <c r="BO116" s="329"/>
      <c r="BP116" s="329"/>
      <c r="BQ116" s="329"/>
      <c r="BR116" s="329"/>
      <c r="BS116" s="329"/>
      <c r="BT116" s="329"/>
      <c r="BU116" s="329"/>
      <c r="BV116" s="329"/>
      <c r="BW116" s="329"/>
      <c r="BX116" s="329"/>
      <c r="BY116" s="329"/>
      <c r="BZ116" s="329"/>
      <c r="CA116" s="329"/>
      <c r="CB116" s="329"/>
      <c r="CC116" s="329"/>
      <c r="CD116" s="330"/>
    </row>
    <row r="117" spans="1:82" s="308" customFormat="1" ht="28.5" x14ac:dyDescent="0.25">
      <c r="A117" s="292" t="s">
        <v>615</v>
      </c>
      <c r="B117" s="293" t="s">
        <v>770</v>
      </c>
      <c r="C117" s="294" t="s">
        <v>771</v>
      </c>
      <c r="D117" s="295">
        <v>0.24</v>
      </c>
      <c r="E117" s="296" t="s">
        <v>654</v>
      </c>
      <c r="F117" s="296" t="s">
        <v>318</v>
      </c>
      <c r="G117" s="297"/>
      <c r="H117" s="298" t="s">
        <v>654</v>
      </c>
      <c r="I117" s="298" t="s">
        <v>654</v>
      </c>
      <c r="J117" s="298" t="s">
        <v>654</v>
      </c>
      <c r="K117" s="298" t="s">
        <v>654</v>
      </c>
      <c r="L117" s="298" t="s">
        <v>654</v>
      </c>
      <c r="M117" s="298" t="s">
        <v>654</v>
      </c>
      <c r="N117" s="299" t="s">
        <v>654</v>
      </c>
      <c r="O117" s="449"/>
      <c r="P117" s="300">
        <v>0</v>
      </c>
      <c r="Q117" s="301">
        <v>0</v>
      </c>
      <c r="R117" s="302" t="s">
        <v>318</v>
      </c>
      <c r="S117" s="303">
        <v>0</v>
      </c>
      <c r="T117" s="301">
        <v>0</v>
      </c>
      <c r="U117" s="302" t="s">
        <v>318</v>
      </c>
      <c r="V117" s="301">
        <v>0</v>
      </c>
      <c r="W117" s="301">
        <v>0</v>
      </c>
      <c r="X117" s="302" t="s">
        <v>318</v>
      </c>
      <c r="Y117" s="300">
        <v>0</v>
      </c>
      <c r="Z117" s="301">
        <v>0</v>
      </c>
      <c r="AA117" s="302" t="s">
        <v>318</v>
      </c>
      <c r="AB117" s="300">
        <v>0</v>
      </c>
      <c r="AC117" s="301">
        <v>0</v>
      </c>
      <c r="AD117" s="302" t="s">
        <v>318</v>
      </c>
      <c r="AE117" s="300">
        <v>0</v>
      </c>
      <c r="AF117" s="301">
        <v>0</v>
      </c>
      <c r="AG117" s="302" t="s">
        <v>318</v>
      </c>
      <c r="AH117" s="300">
        <v>0</v>
      </c>
      <c r="AI117" s="301">
        <v>0</v>
      </c>
      <c r="AJ117" s="304" t="s">
        <v>318</v>
      </c>
      <c r="AK117" s="305"/>
      <c r="AL117" s="306"/>
      <c r="AM117" s="306"/>
      <c r="AN117" s="306"/>
      <c r="AO117" s="306"/>
      <c r="AP117" s="306"/>
      <c r="AQ117" s="306"/>
      <c r="AR117" s="306"/>
      <c r="AS117" s="306"/>
      <c r="AT117" s="306"/>
      <c r="AU117" s="306"/>
      <c r="AV117" s="306"/>
      <c r="AW117" s="306"/>
      <c r="AX117" s="306"/>
      <c r="AY117" s="306"/>
      <c r="AZ117" s="306"/>
      <c r="BA117" s="306"/>
      <c r="BB117" s="306"/>
      <c r="BC117" s="306"/>
      <c r="BD117" s="306"/>
      <c r="BE117" s="306"/>
      <c r="BF117" s="306"/>
      <c r="BG117" s="306"/>
      <c r="BH117" s="306"/>
      <c r="BI117" s="306"/>
      <c r="BJ117" s="306"/>
      <c r="BK117" s="306"/>
      <c r="BL117" s="306"/>
      <c r="BM117" s="306"/>
      <c r="BN117" s="306"/>
      <c r="BO117" s="306"/>
      <c r="BP117" s="306"/>
      <c r="BQ117" s="306"/>
      <c r="BR117" s="306"/>
      <c r="BS117" s="306"/>
      <c r="BT117" s="306"/>
      <c r="BU117" s="306"/>
      <c r="BV117" s="306"/>
      <c r="BW117" s="306"/>
      <c r="BX117" s="306"/>
      <c r="BY117" s="306"/>
      <c r="BZ117" s="306"/>
      <c r="CA117" s="306"/>
      <c r="CB117" s="306"/>
      <c r="CC117" s="306"/>
      <c r="CD117" s="307"/>
    </row>
    <row r="118" spans="1:82" s="313" customFormat="1" x14ac:dyDescent="0.25">
      <c r="A118" s="277" t="s">
        <v>628</v>
      </c>
      <c r="B118" s="278" t="s">
        <v>633</v>
      </c>
      <c r="C118" s="279" t="s">
        <v>634</v>
      </c>
      <c r="D118" s="280">
        <v>0.25</v>
      </c>
      <c r="E118" s="281" t="s">
        <v>654</v>
      </c>
      <c r="F118" s="281" t="s">
        <v>654</v>
      </c>
      <c r="G118" s="309"/>
      <c r="H118" s="282" t="s">
        <v>654</v>
      </c>
      <c r="I118" s="282" t="s">
        <v>654</v>
      </c>
      <c r="J118" s="282" t="s">
        <v>318</v>
      </c>
      <c r="K118" s="282" t="s">
        <v>318</v>
      </c>
      <c r="L118" s="282" t="s">
        <v>318</v>
      </c>
      <c r="M118" s="282" t="s">
        <v>318</v>
      </c>
      <c r="N118" s="283" t="s">
        <v>318</v>
      </c>
      <c r="O118" s="449"/>
      <c r="P118" s="310">
        <v>3826</v>
      </c>
      <c r="Q118" s="311">
        <v>1926</v>
      </c>
      <c r="R118" s="286" t="s">
        <v>654</v>
      </c>
      <c r="S118" s="312">
        <v>3826</v>
      </c>
      <c r="T118" s="311">
        <v>1926</v>
      </c>
      <c r="U118" s="286" t="s">
        <v>654</v>
      </c>
      <c r="V118" s="311" t="s">
        <v>57</v>
      </c>
      <c r="W118" s="311" t="s">
        <v>57</v>
      </c>
      <c r="X118" s="286" t="s">
        <v>57</v>
      </c>
      <c r="Y118" s="310" t="s">
        <v>57</v>
      </c>
      <c r="Z118" s="311" t="s">
        <v>57</v>
      </c>
      <c r="AA118" s="286" t="s">
        <v>57</v>
      </c>
      <c r="AB118" s="310" t="s">
        <v>57</v>
      </c>
      <c r="AC118" s="311" t="s">
        <v>57</v>
      </c>
      <c r="AD118" s="286" t="s">
        <v>57</v>
      </c>
      <c r="AE118" s="310" t="s">
        <v>57</v>
      </c>
      <c r="AF118" s="311" t="s">
        <v>57</v>
      </c>
      <c r="AG118" s="286" t="s">
        <v>57</v>
      </c>
      <c r="AH118" s="310" t="s">
        <v>57</v>
      </c>
      <c r="AI118" s="311" t="s">
        <v>57</v>
      </c>
      <c r="AJ118" s="288" t="s">
        <v>57</v>
      </c>
      <c r="AK118" s="289"/>
      <c r="AL118" s="290"/>
      <c r="AM118" s="290"/>
      <c r="AN118" s="290"/>
      <c r="AO118" s="290"/>
      <c r="AP118" s="290"/>
      <c r="AQ118" s="290"/>
      <c r="AR118" s="290"/>
      <c r="AS118" s="290"/>
      <c r="AT118" s="290"/>
      <c r="AU118" s="290"/>
      <c r="AV118" s="290"/>
      <c r="AW118" s="290"/>
      <c r="AX118" s="290"/>
      <c r="AY118" s="290"/>
      <c r="AZ118" s="290"/>
      <c r="BA118" s="290"/>
      <c r="BB118" s="290"/>
      <c r="BC118" s="290"/>
      <c r="BD118" s="290"/>
      <c r="BE118" s="290"/>
      <c r="BF118" s="290"/>
      <c r="BG118" s="290"/>
      <c r="BH118" s="290"/>
      <c r="BI118" s="290"/>
      <c r="BJ118" s="290"/>
      <c r="BK118" s="290"/>
      <c r="BL118" s="290"/>
      <c r="BM118" s="290"/>
      <c r="BN118" s="290"/>
      <c r="BO118" s="290"/>
      <c r="BP118" s="290"/>
      <c r="BQ118" s="290"/>
      <c r="BR118" s="290"/>
      <c r="BS118" s="290"/>
      <c r="BT118" s="290"/>
      <c r="BU118" s="290"/>
      <c r="BV118" s="290"/>
      <c r="BW118" s="290"/>
      <c r="BX118" s="290"/>
      <c r="BY118" s="290"/>
      <c r="BZ118" s="290"/>
      <c r="CA118" s="290"/>
      <c r="CB118" s="290"/>
      <c r="CC118" s="290"/>
      <c r="CD118" s="291"/>
    </row>
    <row r="119" spans="1:82" s="308" customFormat="1" x14ac:dyDescent="0.25">
      <c r="A119" s="292" t="s">
        <v>628</v>
      </c>
      <c r="B119" s="293" t="s">
        <v>629</v>
      </c>
      <c r="C119" s="294" t="s">
        <v>630</v>
      </c>
      <c r="D119" s="295">
        <v>0.75</v>
      </c>
      <c r="E119" s="296" t="s">
        <v>654</v>
      </c>
      <c r="F119" s="296" t="s">
        <v>318</v>
      </c>
      <c r="G119" s="297"/>
      <c r="H119" s="298" t="s">
        <v>654</v>
      </c>
      <c r="I119" s="298" t="s">
        <v>654</v>
      </c>
      <c r="J119" s="298" t="s">
        <v>318</v>
      </c>
      <c r="K119" s="298" t="s">
        <v>318</v>
      </c>
      <c r="L119" s="298" t="s">
        <v>318</v>
      </c>
      <c r="M119" s="298" t="s">
        <v>318</v>
      </c>
      <c r="N119" s="299" t="s">
        <v>318</v>
      </c>
      <c r="O119" s="449"/>
      <c r="P119" s="300">
        <v>14312</v>
      </c>
      <c r="Q119" s="301">
        <v>24329</v>
      </c>
      <c r="R119" s="302" t="s">
        <v>654</v>
      </c>
      <c r="S119" s="303">
        <v>14312</v>
      </c>
      <c r="T119" s="301">
        <v>24329</v>
      </c>
      <c r="U119" s="302" t="s">
        <v>654</v>
      </c>
      <c r="V119" s="301" t="s">
        <v>57</v>
      </c>
      <c r="W119" s="301" t="s">
        <v>57</v>
      </c>
      <c r="X119" s="302" t="s">
        <v>57</v>
      </c>
      <c r="Y119" s="300" t="s">
        <v>57</v>
      </c>
      <c r="Z119" s="301" t="s">
        <v>57</v>
      </c>
      <c r="AA119" s="302" t="s">
        <v>57</v>
      </c>
      <c r="AB119" s="300" t="s">
        <v>57</v>
      </c>
      <c r="AC119" s="301" t="s">
        <v>57</v>
      </c>
      <c r="AD119" s="302" t="s">
        <v>57</v>
      </c>
      <c r="AE119" s="300" t="s">
        <v>57</v>
      </c>
      <c r="AF119" s="301" t="s">
        <v>57</v>
      </c>
      <c r="AG119" s="302" t="s">
        <v>57</v>
      </c>
      <c r="AH119" s="300" t="s">
        <v>57</v>
      </c>
      <c r="AI119" s="301" t="s">
        <v>57</v>
      </c>
      <c r="AJ119" s="304" t="s">
        <v>57</v>
      </c>
      <c r="AK119" s="305"/>
      <c r="AL119" s="306"/>
      <c r="AM119" s="306"/>
      <c r="AN119" s="306"/>
      <c r="AO119" s="306"/>
      <c r="AP119" s="306"/>
      <c r="AQ119" s="306"/>
      <c r="AR119" s="306"/>
      <c r="AS119" s="306"/>
      <c r="AT119" s="306"/>
      <c r="AU119" s="306"/>
      <c r="AV119" s="306"/>
      <c r="AW119" s="306"/>
      <c r="AX119" s="306"/>
      <c r="AY119" s="306"/>
      <c r="AZ119" s="306"/>
      <c r="BA119" s="306"/>
      <c r="BB119" s="306"/>
      <c r="BC119" s="306"/>
      <c r="BD119" s="306"/>
      <c r="BE119" s="306"/>
      <c r="BF119" s="306"/>
      <c r="BG119" s="306"/>
      <c r="BH119" s="306"/>
      <c r="BI119" s="306"/>
      <c r="BJ119" s="306"/>
      <c r="BK119" s="306"/>
      <c r="BL119" s="306"/>
      <c r="BM119" s="306"/>
      <c r="BN119" s="306"/>
      <c r="BO119" s="306"/>
      <c r="BP119" s="306"/>
      <c r="BQ119" s="306"/>
      <c r="BR119" s="306"/>
      <c r="BS119" s="306"/>
      <c r="BT119" s="306"/>
      <c r="BU119" s="306"/>
      <c r="BV119" s="306"/>
      <c r="BW119" s="306"/>
      <c r="BX119" s="306"/>
      <c r="BY119" s="306"/>
      <c r="BZ119" s="306"/>
      <c r="CA119" s="306"/>
      <c r="CB119" s="306"/>
      <c r="CC119" s="306"/>
      <c r="CD119" s="307"/>
    </row>
    <row r="120" spans="1:82" ht="28.5" x14ac:dyDescent="0.25">
      <c r="A120" s="351" t="s">
        <v>637</v>
      </c>
      <c r="B120" s="352" t="s">
        <v>638</v>
      </c>
      <c r="C120" s="353" t="s">
        <v>639</v>
      </c>
      <c r="D120" s="354">
        <v>0.51</v>
      </c>
      <c r="E120" s="355" t="s">
        <v>654</v>
      </c>
      <c r="F120" s="355" t="s">
        <v>318</v>
      </c>
      <c r="G120" s="356"/>
      <c r="H120" s="357" t="s">
        <v>654</v>
      </c>
      <c r="I120" s="357" t="s">
        <v>654</v>
      </c>
      <c r="J120" s="357" t="s">
        <v>654</v>
      </c>
      <c r="K120" s="357" t="s">
        <v>654</v>
      </c>
      <c r="L120" s="357" t="s">
        <v>654</v>
      </c>
      <c r="M120" s="357" t="s">
        <v>654</v>
      </c>
      <c r="N120" s="358" t="s">
        <v>654</v>
      </c>
      <c r="O120" s="449"/>
      <c r="P120" s="359">
        <v>13005</v>
      </c>
      <c r="Q120" s="360">
        <v>9987</v>
      </c>
      <c r="R120" s="361" t="s">
        <v>654</v>
      </c>
      <c r="S120" s="362">
        <v>13005</v>
      </c>
      <c r="T120" s="360">
        <v>9987</v>
      </c>
      <c r="U120" s="361" t="s">
        <v>654</v>
      </c>
      <c r="V120" s="360">
        <v>13005</v>
      </c>
      <c r="W120" s="360">
        <v>9987</v>
      </c>
      <c r="X120" s="361" t="s">
        <v>654</v>
      </c>
      <c r="Y120" s="359">
        <v>13005</v>
      </c>
      <c r="Z120" s="360">
        <v>9987</v>
      </c>
      <c r="AA120" s="361" t="s">
        <v>654</v>
      </c>
      <c r="AB120" s="359">
        <v>13005</v>
      </c>
      <c r="AC120" s="360">
        <v>9987</v>
      </c>
      <c r="AD120" s="361" t="s">
        <v>654</v>
      </c>
      <c r="AE120" s="359">
        <v>13005</v>
      </c>
      <c r="AF120" s="360">
        <v>9987</v>
      </c>
      <c r="AG120" s="361" t="s">
        <v>654</v>
      </c>
      <c r="AH120" s="359">
        <v>13005</v>
      </c>
      <c r="AI120" s="360">
        <v>9987</v>
      </c>
      <c r="AJ120" s="363" t="s">
        <v>654</v>
      </c>
      <c r="AK120" s="364"/>
      <c r="AL120" s="365"/>
      <c r="AM120" s="365"/>
      <c r="AN120" s="365"/>
      <c r="AO120" s="365"/>
      <c r="AP120" s="365"/>
      <c r="AQ120" s="365"/>
      <c r="AR120" s="365"/>
      <c r="AS120" s="365"/>
      <c r="AT120" s="365"/>
      <c r="AU120" s="365"/>
      <c r="AV120" s="365"/>
      <c r="AW120" s="365"/>
      <c r="AX120" s="365"/>
      <c r="AY120" s="365"/>
      <c r="AZ120" s="365"/>
      <c r="BA120" s="365"/>
      <c r="BB120" s="365"/>
      <c r="BC120" s="365"/>
      <c r="BD120" s="365"/>
      <c r="BE120" s="365"/>
      <c r="BF120" s="365"/>
      <c r="BG120" s="365"/>
      <c r="BH120" s="365"/>
      <c r="BI120" s="365"/>
      <c r="BJ120" s="365"/>
      <c r="BK120" s="365"/>
      <c r="BL120" s="365"/>
      <c r="BM120" s="365"/>
      <c r="BN120" s="365"/>
      <c r="BO120" s="365"/>
      <c r="BP120" s="365"/>
      <c r="BQ120" s="365"/>
      <c r="BR120" s="365"/>
      <c r="BS120" s="365"/>
      <c r="BT120" s="365"/>
      <c r="BU120" s="365"/>
      <c r="BV120" s="365"/>
      <c r="BW120" s="365"/>
      <c r="BX120" s="365"/>
      <c r="BY120" s="365"/>
      <c r="BZ120" s="365"/>
      <c r="CA120" s="365"/>
      <c r="CB120" s="365"/>
      <c r="CC120" s="365"/>
      <c r="CD120" s="366"/>
    </row>
    <row r="121" spans="1:82" x14ac:dyDescent="0.25">
      <c r="A121" s="315" t="s">
        <v>637</v>
      </c>
      <c r="B121" s="316" t="s">
        <v>644</v>
      </c>
      <c r="C121" s="317" t="s">
        <v>645</v>
      </c>
      <c r="D121" s="318">
        <v>0.25</v>
      </c>
      <c r="E121" s="319" t="s">
        <v>654</v>
      </c>
      <c r="F121" s="319" t="s">
        <v>654</v>
      </c>
      <c r="G121" s="320"/>
      <c r="H121" s="321" t="s">
        <v>654</v>
      </c>
      <c r="I121" s="321" t="s">
        <v>654</v>
      </c>
      <c r="J121" s="321" t="s">
        <v>654</v>
      </c>
      <c r="K121" s="321" t="s">
        <v>654</v>
      </c>
      <c r="L121" s="321" t="s">
        <v>654</v>
      </c>
      <c r="M121" s="321" t="s">
        <v>654</v>
      </c>
      <c r="N121" s="322" t="s">
        <v>654</v>
      </c>
      <c r="O121" s="449"/>
      <c r="P121" s="323">
        <v>9571</v>
      </c>
      <c r="Q121" s="324">
        <v>3628</v>
      </c>
      <c r="R121" s="325" t="s">
        <v>654</v>
      </c>
      <c r="S121" s="326">
        <v>9571</v>
      </c>
      <c r="T121" s="324">
        <v>3628</v>
      </c>
      <c r="U121" s="325" t="s">
        <v>654</v>
      </c>
      <c r="V121" s="324">
        <v>9571</v>
      </c>
      <c r="W121" s="324">
        <v>3628</v>
      </c>
      <c r="X121" s="325" t="s">
        <v>654</v>
      </c>
      <c r="Y121" s="323">
        <v>9571</v>
      </c>
      <c r="Z121" s="324">
        <v>3628</v>
      </c>
      <c r="AA121" s="325" t="s">
        <v>654</v>
      </c>
      <c r="AB121" s="323">
        <v>9571</v>
      </c>
      <c r="AC121" s="324">
        <v>3628</v>
      </c>
      <c r="AD121" s="325" t="s">
        <v>654</v>
      </c>
      <c r="AE121" s="323">
        <v>9571</v>
      </c>
      <c r="AF121" s="324">
        <v>3628</v>
      </c>
      <c r="AG121" s="325" t="s">
        <v>654</v>
      </c>
      <c r="AH121" s="323">
        <v>9571</v>
      </c>
      <c r="AI121" s="324">
        <v>3628</v>
      </c>
      <c r="AJ121" s="327" t="s">
        <v>654</v>
      </c>
      <c r="AK121" s="328"/>
      <c r="AL121" s="329"/>
      <c r="AM121" s="329"/>
      <c r="AN121" s="329"/>
      <c r="AO121" s="329"/>
      <c r="AP121" s="329"/>
      <c r="AQ121" s="329"/>
      <c r="AR121" s="329"/>
      <c r="AS121" s="329"/>
      <c r="AT121" s="329"/>
      <c r="AU121" s="329"/>
      <c r="AV121" s="329"/>
      <c r="AW121" s="329"/>
      <c r="AX121" s="329"/>
      <c r="AY121" s="329"/>
      <c r="AZ121" s="329"/>
      <c r="BA121" s="329"/>
      <c r="BB121" s="329"/>
      <c r="BC121" s="329"/>
      <c r="BD121" s="329"/>
      <c r="BE121" s="329"/>
      <c r="BF121" s="329"/>
      <c r="BG121" s="329"/>
      <c r="BH121" s="329"/>
      <c r="BI121" s="329"/>
      <c r="BJ121" s="329"/>
      <c r="BK121" s="329"/>
      <c r="BL121" s="329"/>
      <c r="BM121" s="329"/>
      <c r="BN121" s="329"/>
      <c r="BO121" s="329"/>
      <c r="BP121" s="329"/>
      <c r="BQ121" s="329"/>
      <c r="BR121" s="329"/>
      <c r="BS121" s="329"/>
      <c r="BT121" s="329"/>
      <c r="BU121" s="329"/>
      <c r="BV121" s="329"/>
      <c r="BW121" s="329"/>
      <c r="BX121" s="329"/>
      <c r="BY121" s="329"/>
      <c r="BZ121" s="329"/>
      <c r="CA121" s="329"/>
      <c r="CB121" s="329"/>
      <c r="CC121" s="329"/>
      <c r="CD121" s="330"/>
    </row>
    <row r="122" spans="1:82" x14ac:dyDescent="0.25">
      <c r="A122" s="292" t="s">
        <v>637</v>
      </c>
      <c r="B122" s="293" t="s">
        <v>650</v>
      </c>
      <c r="C122" s="294" t="s">
        <v>651</v>
      </c>
      <c r="D122" s="295">
        <v>0.24</v>
      </c>
      <c r="E122" s="296" t="s">
        <v>654</v>
      </c>
      <c r="F122" s="296" t="s">
        <v>318</v>
      </c>
      <c r="G122" s="297"/>
      <c r="H122" s="298" t="s">
        <v>654</v>
      </c>
      <c r="I122" s="298" t="s">
        <v>654</v>
      </c>
      <c r="J122" s="298" t="s">
        <v>654</v>
      </c>
      <c r="K122" s="298" t="s">
        <v>654</v>
      </c>
      <c r="L122" s="298" t="s">
        <v>654</v>
      </c>
      <c r="M122" s="298" t="s">
        <v>654</v>
      </c>
      <c r="N122" s="299" t="s">
        <v>654</v>
      </c>
      <c r="O122" s="450"/>
      <c r="P122" s="300">
        <v>8047</v>
      </c>
      <c r="Q122" s="301">
        <v>4387</v>
      </c>
      <c r="R122" s="302" t="s">
        <v>654</v>
      </c>
      <c r="S122" s="303">
        <v>8047</v>
      </c>
      <c r="T122" s="301">
        <v>4387</v>
      </c>
      <c r="U122" s="302" t="s">
        <v>654</v>
      </c>
      <c r="V122" s="301">
        <v>8047</v>
      </c>
      <c r="W122" s="301">
        <v>4387</v>
      </c>
      <c r="X122" s="302" t="s">
        <v>654</v>
      </c>
      <c r="Y122" s="300">
        <v>8047</v>
      </c>
      <c r="Z122" s="301">
        <v>4387</v>
      </c>
      <c r="AA122" s="302" t="s">
        <v>654</v>
      </c>
      <c r="AB122" s="300">
        <v>8047</v>
      </c>
      <c r="AC122" s="301">
        <v>4387</v>
      </c>
      <c r="AD122" s="302" t="s">
        <v>654</v>
      </c>
      <c r="AE122" s="300">
        <v>8047</v>
      </c>
      <c r="AF122" s="301">
        <v>4387</v>
      </c>
      <c r="AG122" s="302" t="s">
        <v>654</v>
      </c>
      <c r="AH122" s="300">
        <v>8047</v>
      </c>
      <c r="AI122" s="301">
        <v>4387</v>
      </c>
      <c r="AJ122" s="304" t="s">
        <v>654</v>
      </c>
      <c r="AK122" s="305"/>
      <c r="AL122" s="306"/>
      <c r="AM122" s="306"/>
      <c r="AN122" s="306"/>
      <c r="AO122" s="306"/>
      <c r="AP122" s="306"/>
      <c r="AQ122" s="306"/>
      <c r="AR122" s="306"/>
      <c r="AS122" s="306"/>
      <c r="AT122" s="306"/>
      <c r="AU122" s="306"/>
      <c r="AV122" s="306"/>
      <c r="AW122" s="306"/>
      <c r="AX122" s="306"/>
      <c r="AY122" s="306"/>
      <c r="AZ122" s="306"/>
      <c r="BA122" s="306"/>
      <c r="BB122" s="306"/>
      <c r="BC122" s="306"/>
      <c r="BD122" s="306"/>
      <c r="BE122" s="306"/>
      <c r="BF122" s="306"/>
      <c r="BG122" s="306"/>
      <c r="BH122" s="306"/>
      <c r="BI122" s="306"/>
      <c r="BJ122" s="306"/>
      <c r="BK122" s="306"/>
      <c r="BL122" s="306"/>
      <c r="BM122" s="306"/>
      <c r="BN122" s="306"/>
      <c r="BO122" s="306"/>
      <c r="BP122" s="306"/>
      <c r="BQ122" s="306"/>
      <c r="BR122" s="306"/>
      <c r="BS122" s="306"/>
      <c r="BT122" s="306"/>
      <c r="BU122" s="306"/>
      <c r="BV122" s="306"/>
      <c r="BW122" s="306"/>
      <c r="BX122" s="306"/>
      <c r="BY122" s="306"/>
      <c r="BZ122" s="306"/>
      <c r="CA122" s="306"/>
      <c r="CB122" s="306"/>
      <c r="CC122" s="306"/>
      <c r="CD122" s="307"/>
    </row>
  </sheetData>
  <mergeCells count="22">
    <mergeCell ref="O1:O122"/>
    <mergeCell ref="AE1:AG1"/>
    <mergeCell ref="AH1:AJ1"/>
    <mergeCell ref="N1:N2"/>
    <mergeCell ref="P1:R1"/>
    <mergeCell ref="S1:U1"/>
    <mergeCell ref="V1:X1"/>
    <mergeCell ref="Y1:AA1"/>
    <mergeCell ref="AB1:AD1"/>
    <mergeCell ref="M1:M2"/>
    <mergeCell ref="F1:F2"/>
    <mergeCell ref="G1:G2"/>
    <mergeCell ref="A1:A2"/>
    <mergeCell ref="B1:B2"/>
    <mergeCell ref="C1:C2"/>
    <mergeCell ref="D1:D2"/>
    <mergeCell ref="E1:E2"/>
    <mergeCell ref="H1:H2"/>
    <mergeCell ref="I1:I2"/>
    <mergeCell ref="J1:J2"/>
    <mergeCell ref="K1:K2"/>
    <mergeCell ref="L1:L2"/>
  </mergeCells>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Parámetros</vt:lpstr>
      <vt:lpstr>Experiencia General</vt:lpstr>
      <vt:lpstr>Experiencia Especifica</vt:lpstr>
      <vt:lpstr>Desempate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sinngular sinngular</dc:creator>
  <cp:lastModifiedBy>Sara Trujillo Quiceno</cp:lastModifiedBy>
  <dcterms:created xsi:type="dcterms:W3CDTF">2015-06-24T18:13:17Z</dcterms:created>
  <dcterms:modified xsi:type="dcterms:W3CDTF">2015-06-24T21:53:47Z</dcterms:modified>
</cp:coreProperties>
</file>