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lzate\Documents\ANI\CONCURSOS DE MERITOS\INTERVENTORÍA PUERTOS 3 MODULOS\PLIEGO DEFINITIVO\"/>
    </mc:Choice>
  </mc:AlternateContent>
  <bookViews>
    <workbookView xWindow="0" yWindow="0" windowWidth="12135" windowHeight="10320"/>
  </bookViews>
  <sheets>
    <sheet name="INTERVENTORIAS 2016 - M1-FINAL" sheetId="1" r:id="rId1"/>
  </sheets>
  <externalReferences>
    <externalReference r:id="rId2"/>
  </externalReferences>
  <definedNames>
    <definedName name="_xlnm.Print_Area" localSheetId="0">'INTERVENTORIAS 2016 - M1-FINAL'!$A$1:$G$49</definedName>
    <definedName name="MORATORIOS">[1]Tasas!$T$7:$AJ$6217</definedName>
    <definedName name="REMUNERATORIOS">[1]Tasas!$A$7:$Q$6217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G29" i="1" l="1"/>
  <c r="G44" i="1"/>
  <c r="G43" i="1"/>
  <c r="G42" i="1"/>
  <c r="G41" i="1"/>
  <c r="G40" i="1"/>
  <c r="G39" i="1"/>
  <c r="G38" i="1"/>
  <c r="G45" i="1" l="1"/>
  <c r="G31" i="1"/>
  <c r="G47" i="1" l="1"/>
  <c r="G48" i="1" s="1"/>
  <c r="G49" i="1" s="1"/>
</calcChain>
</file>

<file path=xl/sharedStrings.xml><?xml version="1.0" encoding="utf-8"?>
<sst xmlns="http://schemas.openxmlformats.org/spreadsheetml/2006/main" count="64" uniqueCount="59">
  <si>
    <t>AGENCIA NACIONAL DE INFRAESTRUCTURA</t>
  </si>
  <si>
    <t>VICEPRESIDENCIA DE GESTION CONTRACTUAL</t>
  </si>
  <si>
    <t>FORMATO 7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</si>
  <si>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</si>
  <si>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</si>
  <si>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</si>
  <si>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</si>
  <si>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</si>
  <si>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</si>
  <si>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</si>
  <si>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</si>
  <si>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
(PESOS MCTE)</t>
  </si>
  <si>
    <t>CANTIDAD DE PERSONAS</t>
  </si>
  <si>
    <t>% DE DEDICACION MENSUAL</t>
  </si>
  <si>
    <t>DEDICACION TOTAL EQUIVALENTE</t>
  </si>
  <si>
    <t>VALOR TOTAL 
(PESOS MCTE)</t>
  </si>
  <si>
    <t xml:space="preserve">Director de Interventoría </t>
  </si>
  <si>
    <t>Ingeniero Residente</t>
  </si>
  <si>
    <t xml:space="preserve">Coordinador Financiero </t>
  </si>
  <si>
    <t>Profesional en el área Ambiental</t>
  </si>
  <si>
    <t>Especialista en Estructuras y/o Ing. Mecanico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</si>
  <si>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</si>
  <si>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</si>
  <si>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</si>
  <si>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</si>
  <si>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</si>
  <si>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</si>
  <si>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</si>
  <si>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</si>
  <si>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</si>
  <si>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</si>
  <si>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</si>
  <si>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</si>
  <si>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</si>
  <si>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</si>
  <si>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</si>
  <si>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</si>
  <si>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</si>
  <si>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</si>
  <si>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</si>
  <si>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</si>
  <si>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VALOR TOTAL (PESOS MCTE)</t>
  </si>
  <si>
    <t xml:space="preserve">Alquiler Vehiculo de menos de 2000 cm3 </t>
  </si>
  <si>
    <t>Mes</t>
  </si>
  <si>
    <t>Alquiler de Oficina  en el lugar del proyecto (Incluye Servicios Públicos y Dotación oficina)</t>
  </si>
  <si>
    <t>Papeleria, Fotocopias, Heliografías, Edición de Informes, otros</t>
  </si>
  <si>
    <t>Dotación oficina inluido Equipos supervisión ANI</t>
  </si>
  <si>
    <t>Comunicaciones (telefonía, fax. email, etc)</t>
  </si>
  <si>
    <t>Batimetria e Inventario ZUP</t>
  </si>
  <si>
    <t>Pasajes</t>
  </si>
  <si>
    <t>TOTAL OTROS COSTOS  = (4)</t>
  </si>
  <si>
    <t>COSTO BÁSICO = (3) + (4) = (5)</t>
  </si>
  <si>
    <t>IVA = 16% * (5) = (6)</t>
  </si>
  <si>
    <t>VALOR  TOTAL GLOBAL FIJO  = (5) + (6)</t>
  </si>
  <si>
    <t xml:space="preserve">Sub-Director de Interventoría </t>
  </si>
  <si>
    <t>(BxCx12 meses)</t>
  </si>
  <si>
    <t>Unds</t>
  </si>
  <si>
    <t>INTERVENTORÍA INTEGRAL QUE INCLUYE PERO NO SE LIMITA A UNA INTERVENTORIA TÉCNICA, ADMINISTRATIVA, FINANCIERA, JURÍDICA, AMBIENTAL Y SOCIAL A LOS CONTRATOS DE CONCESIÓN PORTUARIA 001 DE 2007, 021 DE 1997 Y 001 DE 2009 – SUSCRITOS ENTRE LA NACIÓN – SUPERINTENDENCIA GENERAL DE PUERTOS Y/O EL INSTITUTO NACIONAL DE CONCESIONES INCO HOY AGENCIA NACIONAL DE INFRAESTRUCTURA -ANI- Y LAS SOCIEDADES – SOCIEDAD PORTUARIA BAVARIA S.A, SOCIEDAD OIL TANKING Y SOCIEDAD PORTUARIA DE LA PENÍNSULA S.A.</t>
  </si>
  <si>
    <t>INTERVENTORIA -Modulo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</si>
</sst>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\ _€_-;\-* #,##0\ _€_-;_-* &quot;-&quot;??\ _€_-;_-@_-"/>
    <numFmt numFmtId="166" formatCode="_(* #,##0.00_);_(* \(#,##0.00\);_(* &quot;-&quot;??_);_(@_)"/>
    <numFmt numFmtId="167" formatCode="[$$-50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3" fillId="2" borderId="12" xfId="3" applyBorder="1" applyAlignment="1">
      <alignment horizontal="center" vertical="center" wrapText="1"/>
    </xf>
    <xf numFmtId="0" fontId="3" fillId="2" borderId="13" xfId="3" applyBorder="1" applyAlignment="1">
      <alignment horizontal="center" vertical="center" wrapText="1"/>
    </xf>
    <xf numFmtId="0" fontId="3" fillId="2" borderId="14" xfId="3" applyBorder="1" applyAlignment="1">
      <alignment horizontal="center" vertical="center" wrapText="1"/>
    </xf>
    <xf numFmtId="0" fontId="3" fillId="2" borderId="15" xfId="3" applyBorder="1" applyAlignment="1">
      <alignment horizontal="center" vertical="center" wrapText="1"/>
    </xf>
    <xf numFmtId="0" fontId="3" fillId="2" borderId="10" xfId="3" applyBorder="1" applyAlignment="1">
      <alignment horizontal="center" vertical="center" wrapText="1"/>
    </xf>
    <xf numFmtId="0" fontId="10" fillId="2" borderId="16" xfId="3" applyFont="1" applyBorder="1" applyAlignment="1">
      <alignment horizontal="center" vertical="center" wrapText="1"/>
    </xf>
    <xf numFmtId="0" fontId="3" fillId="2" borderId="17" xfId="3" applyBorder="1" applyAlignment="1">
      <alignment horizontal="center" vertical="center" wrapText="1"/>
    </xf>
    <xf numFmtId="164" fontId="13" fillId="0" borderId="25" xfId="8" applyFont="1" applyFill="1" applyBorder="1" applyAlignment="1">
      <alignment horizontal="right" vertical="center" wrapText="1"/>
    </xf>
    <xf numFmtId="0" fontId="14" fillId="0" borderId="12" xfId="9" applyFont="1" applyBorder="1" applyAlignment="1">
      <alignment horizontal="center" vertical="center" wrapText="1"/>
    </xf>
    <xf numFmtId="9" fontId="15" fillId="7" borderId="12" xfId="2" applyFont="1" applyFill="1" applyBorder="1" applyAlignment="1">
      <alignment horizontal="center"/>
    </xf>
    <xf numFmtId="0" fontId="14" fillId="0" borderId="26" xfId="9" applyFont="1" applyBorder="1" applyAlignment="1">
      <alignment horizontal="center" vertical="center" wrapText="1"/>
    </xf>
    <xf numFmtId="3" fontId="14" fillId="0" borderId="27" xfId="9" applyNumberFormat="1" applyFont="1" applyBorder="1" applyAlignment="1">
      <alignment horizontal="center" vertical="center"/>
    </xf>
    <xf numFmtId="0" fontId="11" fillId="0" borderId="28" xfId="0" applyFont="1" applyBorder="1"/>
    <xf numFmtId="164" fontId="13" fillId="0" borderId="29" xfId="8" applyFont="1" applyFill="1" applyBorder="1" applyAlignment="1">
      <alignment horizontal="right" vertical="center" wrapText="1"/>
    </xf>
    <xf numFmtId="0" fontId="14" fillId="0" borderId="18" xfId="9" applyFont="1" applyBorder="1" applyAlignment="1">
      <alignment horizontal="center" vertical="center" wrapText="1"/>
    </xf>
    <xf numFmtId="9" fontId="15" fillId="7" borderId="18" xfId="2" applyFont="1" applyFill="1" applyBorder="1" applyAlignment="1">
      <alignment horizontal="center"/>
    </xf>
    <xf numFmtId="0" fontId="14" fillId="0" borderId="30" xfId="9" applyFont="1" applyBorder="1" applyAlignment="1">
      <alignment horizontal="center" vertical="center" wrapText="1"/>
    </xf>
    <xf numFmtId="3" fontId="14" fillId="0" borderId="31" xfId="9" applyNumberFormat="1" applyFont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9" fontId="4" fillId="8" borderId="18" xfId="0" applyNumberFormat="1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left" vertical="center"/>
    </xf>
    <xf numFmtId="164" fontId="13" fillId="0" borderId="33" xfId="8" applyFont="1" applyFill="1" applyBorder="1" applyAlignment="1">
      <alignment horizontal="right" vertical="center" wrapText="1"/>
    </xf>
    <xf numFmtId="0" fontId="14" fillId="0" borderId="15" xfId="9" applyFont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0" fontId="14" fillId="0" borderId="34" xfId="9" applyFont="1" applyBorder="1" applyAlignment="1">
      <alignment horizontal="center" vertical="center" wrapText="1"/>
    </xf>
    <xf numFmtId="3" fontId="14" fillId="0" borderId="35" xfId="9" applyNumberFormat="1" applyFont="1" applyBorder="1" applyAlignment="1">
      <alignment horizontal="center" vertical="center"/>
    </xf>
    <xf numFmtId="3" fontId="15" fillId="7" borderId="36" xfId="9" applyNumberFormat="1" applyFont="1" applyFill="1" applyBorder="1"/>
    <xf numFmtId="2" fontId="14" fillId="0" borderId="37" xfId="9" applyNumberFormat="1" applyFont="1" applyFill="1" applyBorder="1" applyAlignment="1">
      <alignment horizontal="right"/>
    </xf>
    <xf numFmtId="165" fontId="15" fillId="7" borderId="38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40" xfId="4" applyBorder="1" applyAlignment="1">
      <alignment horizontal="center" vertical="center" wrapText="1"/>
    </xf>
    <xf numFmtId="0" fontId="1" fillId="3" borderId="41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5" fillId="0" borderId="24" xfId="9" applyFont="1" applyBorder="1"/>
    <xf numFmtId="0" fontId="15" fillId="0" borderId="25" xfId="9" applyFont="1" applyBorder="1" applyAlignment="1">
      <alignment horizontal="center"/>
    </xf>
    <xf numFmtId="0" fontId="15" fillId="0" borderId="12" xfId="9" applyFont="1" applyBorder="1" applyAlignment="1">
      <alignment horizontal="center"/>
    </xf>
    <xf numFmtId="2" fontId="15" fillId="0" borderId="12" xfId="9" applyNumberFormat="1" applyFont="1" applyBorder="1"/>
    <xf numFmtId="164" fontId="13" fillId="7" borderId="26" xfId="8" applyFont="1" applyFill="1" applyBorder="1" applyAlignment="1">
      <alignment horizontal="right" vertical="center" wrapText="1"/>
    </xf>
    <xf numFmtId="166" fontId="15" fillId="0" borderId="27" xfId="10" applyFont="1" applyBorder="1"/>
    <xf numFmtId="0" fontId="16" fillId="7" borderId="28" xfId="9" applyFont="1" applyFill="1" applyBorder="1" applyAlignment="1">
      <alignment horizontal="left" wrapText="1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2" fontId="15" fillId="0" borderId="18" xfId="9" applyNumberFormat="1" applyFont="1" applyBorder="1"/>
    <xf numFmtId="164" fontId="13" fillId="7" borderId="30" xfId="8" applyFont="1" applyFill="1" applyBorder="1" applyAlignment="1">
      <alignment horizontal="right" vertical="center" wrapText="1"/>
    </xf>
    <xf numFmtId="166" fontId="15" fillId="0" borderId="31" xfId="10" applyFont="1" applyBorder="1"/>
    <xf numFmtId="0" fontId="13" fillId="0" borderId="28" xfId="9" applyFont="1" applyBorder="1" applyAlignment="1">
      <alignment horizontal="left" vertical="center" wrapText="1"/>
    </xf>
    <xf numFmtId="0" fontId="15" fillId="0" borderId="28" xfId="9" applyFont="1" applyBorder="1" applyAlignment="1">
      <alignment horizontal="left"/>
    </xf>
    <xf numFmtId="0" fontId="13" fillId="7" borderId="28" xfId="9" applyFont="1" applyFill="1" applyBorder="1" applyAlignment="1">
      <alignment horizontal="left" wrapText="1"/>
    </xf>
    <xf numFmtId="0" fontId="13" fillId="0" borderId="28" xfId="9" applyFont="1" applyFill="1" applyBorder="1" applyAlignment="1">
      <alignment horizontal="left" wrapText="1"/>
    </xf>
    <xf numFmtId="0" fontId="15" fillId="0" borderId="32" xfId="9" applyFont="1" applyBorder="1" applyAlignment="1"/>
    <xf numFmtId="0" fontId="15" fillId="0" borderId="33" xfId="9" applyFont="1" applyBorder="1" applyAlignment="1">
      <alignment horizontal="center"/>
    </xf>
    <xf numFmtId="0" fontId="15" fillId="0" borderId="15" xfId="9" applyFont="1" applyBorder="1" applyAlignment="1">
      <alignment horizontal="center"/>
    </xf>
    <xf numFmtId="2" fontId="15" fillId="0" borderId="15" xfId="9" applyNumberFormat="1" applyFont="1" applyBorder="1"/>
    <xf numFmtId="164" fontId="13" fillId="7" borderId="34" xfId="8" applyFont="1" applyFill="1" applyBorder="1" applyAlignment="1">
      <alignment horizontal="right" vertical="center" wrapText="1"/>
    </xf>
    <xf numFmtId="166" fontId="15" fillId="0" borderId="35" xfId="10" applyFont="1" applyBorder="1"/>
    <xf numFmtId="0" fontId="14" fillId="0" borderId="45" xfId="9" applyFont="1" applyBorder="1"/>
    <xf numFmtId="0" fontId="14" fillId="7" borderId="46" xfId="9" applyFont="1" applyFill="1" applyBorder="1"/>
    <xf numFmtId="0" fontId="15" fillId="7" borderId="46" xfId="9" applyFont="1" applyFill="1" applyBorder="1"/>
    <xf numFmtId="0" fontId="15" fillId="7" borderId="16" xfId="9" applyFont="1" applyFill="1" applyBorder="1"/>
    <xf numFmtId="4" fontId="14" fillId="0" borderId="17" xfId="9" applyNumberFormat="1" applyFont="1" applyBorder="1"/>
    <xf numFmtId="0" fontId="14" fillId="9" borderId="7" xfId="9" applyFont="1" applyFill="1" applyBorder="1"/>
    <xf numFmtId="0" fontId="14" fillId="7" borderId="0" xfId="9" applyFont="1" applyFill="1" applyBorder="1"/>
    <xf numFmtId="0" fontId="15" fillId="7" borderId="0" xfId="9" applyFont="1" applyFill="1" applyBorder="1"/>
    <xf numFmtId="4" fontId="14" fillId="9" borderId="37" xfId="9" applyNumberFormat="1" applyFont="1" applyFill="1" applyBorder="1"/>
    <xf numFmtId="0" fontId="14" fillId="0" borderId="25" xfId="9" applyFont="1" applyBorder="1"/>
    <xf numFmtId="0" fontId="14" fillId="7" borderId="12" xfId="9" applyFont="1" applyFill="1" applyBorder="1"/>
    <xf numFmtId="0" fontId="15" fillId="7" borderId="12" xfId="9" applyFont="1" applyFill="1" applyBorder="1"/>
    <xf numFmtId="0" fontId="15" fillId="7" borderId="13" xfId="9" applyFont="1" applyFill="1" applyBorder="1"/>
    <xf numFmtId="4" fontId="15" fillId="0" borderId="14" xfId="9" applyNumberFormat="1" applyFont="1" applyBorder="1"/>
    <xf numFmtId="0" fontId="14" fillId="0" borderId="47" xfId="9" applyFont="1" applyBorder="1"/>
    <xf numFmtId="0" fontId="14" fillId="7" borderId="21" xfId="9" applyFont="1" applyFill="1" applyBorder="1"/>
    <xf numFmtId="0" fontId="15" fillId="7" borderId="21" xfId="9" applyFont="1" applyFill="1" applyBorder="1"/>
    <xf numFmtId="0" fontId="15" fillId="7" borderId="22" xfId="9" applyFont="1" applyFill="1" applyBorder="1"/>
    <xf numFmtId="4" fontId="15" fillId="0" borderId="23" xfId="9" applyNumberFormat="1" applyFont="1" applyBorder="1"/>
    <xf numFmtId="0" fontId="14" fillId="0" borderId="48" xfId="9" applyFont="1" applyBorder="1"/>
    <xf numFmtId="0" fontId="14" fillId="7" borderId="49" xfId="9" applyFont="1" applyFill="1" applyBorder="1"/>
    <xf numFmtId="0" fontId="15" fillId="7" borderId="49" xfId="9" applyFont="1" applyFill="1" applyBorder="1"/>
    <xf numFmtId="0" fontId="15" fillId="7" borderId="50" xfId="9" applyFont="1" applyFill="1" applyBorder="1"/>
    <xf numFmtId="167" fontId="14" fillId="0" borderId="51" xfId="9" applyNumberFormat="1" applyFont="1" applyFill="1" applyBorder="1"/>
    <xf numFmtId="0" fontId="14" fillId="0" borderId="0" xfId="9" applyFont="1" applyFill="1" applyBorder="1"/>
    <xf numFmtId="0" fontId="11" fillId="0" borderId="4" xfId="0" applyFont="1" applyBorder="1"/>
    <xf numFmtId="0" fontId="11" fillId="0" borderId="20" xfId="0" applyFont="1" applyBorder="1"/>
    <xf numFmtId="164" fontId="13" fillId="0" borderId="52" xfId="8" applyFont="1" applyFill="1" applyBorder="1" applyAlignment="1">
      <alignment horizontal="right" vertical="center" wrapText="1"/>
    </xf>
    <xf numFmtId="0" fontId="14" fillId="0" borderId="53" xfId="9" applyFont="1" applyBorder="1" applyAlignment="1">
      <alignment horizontal="center" vertical="center" wrapText="1"/>
    </xf>
    <xf numFmtId="9" fontId="15" fillId="7" borderId="53" xfId="2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4" borderId="0" xfId="5" applyFont="1" applyAlignment="1">
      <alignment horizontal="center"/>
    </xf>
    <xf numFmtId="0" fontId="6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8" fillId="2" borderId="1" xfId="3" applyFont="1" applyBorder="1" applyAlignment="1">
      <alignment horizontal="center"/>
    </xf>
    <xf numFmtId="0" fontId="8" fillId="2" borderId="2" xfId="3" applyFont="1" applyBorder="1" applyAlignment="1">
      <alignment horizontal="center"/>
    </xf>
    <xf numFmtId="0" fontId="8" fillId="2" borderId="3" xfId="3" applyFont="1" applyBorder="1" applyAlignment="1">
      <alignment horizont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49" fontId="9" fillId="0" borderId="10" xfId="4" applyNumberFormat="1" applyFont="1" applyFill="1" applyBorder="1" applyAlignment="1">
      <alignment horizontal="center" vertical="center" wrapText="1"/>
    </xf>
    <xf numFmtId="49" fontId="9" fillId="0" borderId="11" xfId="4" applyNumberFormat="1" applyFont="1" applyFill="1" applyBorder="1" applyAlignment="1">
      <alignment horizontal="center" vertical="center" wrapText="1"/>
    </xf>
    <xf numFmtId="0" fontId="3" fillId="2" borderId="4" xfId="3" applyBorder="1" applyAlignment="1">
      <alignment horizontal="center" vertical="center" wrapText="1"/>
    </xf>
    <xf numFmtId="0" fontId="3" fillId="2" borderId="9" xfId="3" applyBorder="1" applyAlignment="1">
      <alignment horizontal="center" vertical="center" wrapText="1"/>
    </xf>
    <xf numFmtId="0" fontId="1" fillId="3" borderId="4" xfId="4" applyBorder="1" applyAlignment="1">
      <alignment horizontal="center" vertical="center"/>
    </xf>
    <xf numFmtId="0" fontId="1" fillId="3" borderId="7" xfId="4" applyBorder="1" applyAlignment="1">
      <alignment horizontal="center" vertical="center"/>
    </xf>
    <xf numFmtId="0" fontId="0" fillId="3" borderId="12" xfId="4" applyFont="1" applyBorder="1" applyAlignment="1">
      <alignment horizontal="center" vertical="center" wrapText="1"/>
    </xf>
    <xf numFmtId="0" fontId="1" fillId="3" borderId="18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12" xfId="4" applyBorder="1" applyAlignment="1">
      <alignment horizontal="center" vertical="center" wrapText="1"/>
    </xf>
    <xf numFmtId="0" fontId="0" fillId="3" borderId="14" xfId="4" applyFont="1" applyBorder="1" applyAlignment="1">
      <alignment horizontal="center" vertical="center" wrapText="1"/>
    </xf>
    <xf numFmtId="0" fontId="1" fillId="3" borderId="20" xfId="4" applyBorder="1" applyAlignment="1">
      <alignment horizontal="center" vertical="center"/>
    </xf>
    <xf numFmtId="0" fontId="1" fillId="3" borderId="23" xfId="4" applyBorder="1" applyAlignment="1">
      <alignment horizontal="center" vertical="center"/>
    </xf>
    <xf numFmtId="0" fontId="15" fillId="0" borderId="24" xfId="9" applyFont="1" applyBorder="1" applyAlignment="1">
      <alignment horizontal="center"/>
    </xf>
    <xf numFmtId="0" fontId="15" fillId="0" borderId="41" xfId="9" applyFont="1" applyBorder="1" applyAlignment="1">
      <alignment horizontal="center"/>
    </xf>
    <xf numFmtId="0" fontId="15" fillId="0" borderId="27" xfId="9" applyFont="1" applyBorder="1" applyAlignment="1">
      <alignment horizontal="center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0" fontId="15" fillId="0" borderId="19" xfId="9" applyFont="1" applyBorder="1" applyAlignment="1">
      <alignment horizontal="center"/>
    </xf>
    <xf numFmtId="0" fontId="14" fillId="0" borderId="9" xfId="9" applyFont="1" applyBorder="1" applyAlignment="1">
      <alignment horizontal="center"/>
    </xf>
    <xf numFmtId="0" fontId="14" fillId="0" borderId="10" xfId="9" applyFont="1" applyBorder="1" applyAlignment="1">
      <alignment horizontal="center"/>
    </xf>
    <xf numFmtId="0" fontId="1" fillId="3" borderId="39" xfId="4" applyBorder="1" applyAlignment="1">
      <alignment horizontal="center" vertical="center" wrapText="1"/>
    </xf>
    <xf numFmtId="0" fontId="1" fillId="3" borderId="42" xfId="4" applyBorder="1" applyAlignment="1">
      <alignment horizontal="center" vertical="center" wrapText="1"/>
    </xf>
    <xf numFmtId="0" fontId="1" fillId="3" borderId="43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1" fillId="3" borderId="4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1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Moneda 2" xfId="8"/>
    <cellStyle name="Normal" xfId="0" builtinId="0"/>
    <cellStyle name="Normal 2" xfId="9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tabSelected="1" view="pageBreakPreview" zoomScaleNormal="100" zoomScaleSheetLayoutView="100" workbookViewId="0">
      <selection activeCell="C21" sqref="C21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91" t="s">
        <v>0</v>
      </c>
      <c r="C2" s="91"/>
      <c r="D2" s="91"/>
      <c r="E2" s="91"/>
      <c r="F2" s="91"/>
      <c r="G2" s="91"/>
      <c r="H2" s="2">
        <v>12</v>
      </c>
    </row>
    <row r="3" spans="2:8" ht="15.75" x14ac:dyDescent="0.25">
      <c r="B3" s="92" t="s">
        <v>1</v>
      </c>
      <c r="C3" s="92"/>
      <c r="D3" s="92"/>
      <c r="E3" s="92"/>
      <c r="F3" s="92"/>
      <c r="G3" s="92"/>
    </row>
    <row r="4" spans="2:8" x14ac:dyDescent="0.25">
      <c r="B4" s="93" t="s">
        <v>2</v>
      </c>
      <c r="C4" s="94"/>
      <c r="D4" s="94"/>
      <c r="E4" s="94"/>
      <c r="F4" s="94"/>
      <c r="G4" s="94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95" t="s">
        <v>58</v>
      </c>
      <c r="C6" s="96"/>
      <c r="D6" s="96"/>
      <c r="E6" s="96"/>
      <c r="F6" s="96"/>
      <c r="G6" s="97"/>
    </row>
    <row r="7" spans="2:8" x14ac:dyDescent="0.25">
      <c r="B7" s="98" t="s">
        <v>57</v>
      </c>
      <c r="C7" s="99"/>
      <c r="D7" s="99"/>
      <c r="E7" s="99"/>
      <c r="F7" s="99"/>
      <c r="G7" s="100"/>
    </row>
    <row r="8" spans="2:8" x14ac:dyDescent="0.25">
      <c r="B8" s="101"/>
      <c r="C8" s="102"/>
      <c r="D8" s="102"/>
      <c r="E8" s="102"/>
      <c r="F8" s="102"/>
      <c r="G8" s="103"/>
    </row>
    <row r="9" spans="2:8" ht="35.25" customHeight="1" x14ac:dyDescent="0.25">
      <c r="B9" s="101"/>
      <c r="C9" s="102"/>
      <c r="D9" s="102"/>
      <c r="E9" s="102"/>
      <c r="F9" s="102"/>
      <c r="G9" s="103"/>
    </row>
    <row r="10" spans="2:8" ht="32.25" customHeight="1" thickBot="1" x14ac:dyDescent="0.3">
      <c r="B10" s="104"/>
      <c r="C10" s="105"/>
      <c r="D10" s="105"/>
      <c r="E10" s="105"/>
      <c r="F10" s="105"/>
      <c r="G10" s="106"/>
    </row>
    <row r="11" spans="2:8" ht="17.25" thickBot="1" x14ac:dyDescent="0.35">
      <c r="B11" s="90"/>
      <c r="C11" s="90"/>
      <c r="D11" s="90"/>
      <c r="E11" s="90"/>
      <c r="F11" s="90"/>
      <c r="G11" s="90"/>
    </row>
    <row r="12" spans="2:8" x14ac:dyDescent="0.25">
      <c r="B12" s="107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6" t="s">
        <v>8</v>
      </c>
    </row>
    <row r="13" spans="2:8" ht="15.75" thickBot="1" x14ac:dyDescent="0.3">
      <c r="B13" s="108"/>
      <c r="C13" s="7"/>
      <c r="D13" s="7"/>
      <c r="E13" s="8"/>
      <c r="F13" s="9" t="s">
        <v>55</v>
      </c>
      <c r="G13" s="10" t="s">
        <v>9</v>
      </c>
    </row>
    <row r="14" spans="2:8" x14ac:dyDescent="0.25">
      <c r="B14" s="109" t="s">
        <v>10</v>
      </c>
      <c r="C14" s="111" t="s">
        <v>11</v>
      </c>
      <c r="D14" s="114" t="s">
        <v>12</v>
      </c>
      <c r="E14" s="114" t="s">
        <v>13</v>
      </c>
      <c r="F14" s="132" t="s">
        <v>14</v>
      </c>
      <c r="G14" s="115" t="s">
        <v>15</v>
      </c>
    </row>
    <row r="15" spans="2:8" x14ac:dyDescent="0.25">
      <c r="B15" s="110"/>
      <c r="C15" s="112"/>
      <c r="D15" s="112"/>
      <c r="E15" s="112"/>
      <c r="F15" s="133"/>
      <c r="G15" s="116"/>
    </row>
    <row r="16" spans="2:8" ht="15.75" thickBot="1" x14ac:dyDescent="0.3">
      <c r="B16" s="110"/>
      <c r="C16" s="113"/>
      <c r="D16" s="113"/>
      <c r="E16" s="113"/>
      <c r="F16" s="129"/>
      <c r="G16" s="117"/>
    </row>
    <row r="17" spans="2:8" ht="16.5" x14ac:dyDescent="0.25">
      <c r="B17" s="85" t="s">
        <v>16</v>
      </c>
      <c r="C17" s="11"/>
      <c r="D17" s="12">
        <v>1</v>
      </c>
      <c r="E17" s="13">
        <v>0.4</v>
      </c>
      <c r="F17" s="14">
        <f>+E17*D17*$H$2</f>
        <v>4.8000000000000007</v>
      </c>
      <c r="G17" s="15">
        <f>+ROUND(F17*C17,0)</f>
        <v>0</v>
      </c>
    </row>
    <row r="18" spans="2:8" ht="16.5" x14ac:dyDescent="0.25">
      <c r="B18" s="86" t="s">
        <v>54</v>
      </c>
      <c r="C18" s="87"/>
      <c r="D18" s="88">
        <v>1</v>
      </c>
      <c r="E18" s="89">
        <v>0.2</v>
      </c>
      <c r="F18" s="20">
        <f t="shared" ref="F18:F28" si="0">+E18*D18*$H$2</f>
        <v>2.4000000000000004</v>
      </c>
      <c r="G18" s="21">
        <f t="shared" ref="G18:G28" si="1">+ROUND(F18*C18,0)</f>
        <v>0</v>
      </c>
    </row>
    <row r="19" spans="2:8" ht="16.5" x14ac:dyDescent="0.25">
      <c r="B19" s="16" t="s">
        <v>17</v>
      </c>
      <c r="C19" s="17"/>
      <c r="D19" s="18">
        <v>1</v>
      </c>
      <c r="E19" s="19">
        <v>1</v>
      </c>
      <c r="F19" s="20">
        <f t="shared" si="0"/>
        <v>12</v>
      </c>
      <c r="G19" s="21">
        <f t="shared" si="1"/>
        <v>0</v>
      </c>
    </row>
    <row r="20" spans="2:8" ht="16.5" x14ac:dyDescent="0.25">
      <c r="B20" s="16" t="s">
        <v>18</v>
      </c>
      <c r="C20" s="17"/>
      <c r="D20" s="18">
        <v>1</v>
      </c>
      <c r="E20" s="19">
        <v>0.5</v>
      </c>
      <c r="F20" s="20">
        <f t="shared" si="0"/>
        <v>6</v>
      </c>
      <c r="G20" s="21">
        <f t="shared" si="1"/>
        <v>0</v>
      </c>
    </row>
    <row r="21" spans="2:8" ht="16.5" x14ac:dyDescent="0.25">
      <c r="B21" s="22" t="s">
        <v>19</v>
      </c>
      <c r="C21" s="17"/>
      <c r="D21" s="18">
        <v>1</v>
      </c>
      <c r="E21" s="19">
        <v>0.3</v>
      </c>
      <c r="F21" s="20">
        <f t="shared" si="0"/>
        <v>3.5999999999999996</v>
      </c>
      <c r="G21" s="21">
        <f t="shared" si="1"/>
        <v>0</v>
      </c>
    </row>
    <row r="22" spans="2:8" s="1" customFormat="1" ht="16.5" x14ac:dyDescent="0.3">
      <c r="B22" s="22" t="s">
        <v>20</v>
      </c>
      <c r="C22" s="17"/>
      <c r="D22" s="18">
        <v>1</v>
      </c>
      <c r="E22" s="19">
        <v>0.3</v>
      </c>
      <c r="F22" s="20">
        <f t="shared" si="0"/>
        <v>3.5999999999999996</v>
      </c>
      <c r="G22" s="21">
        <f t="shared" si="1"/>
        <v>0</v>
      </c>
      <c r="H22"/>
    </row>
    <row r="23" spans="2:8" ht="16.5" x14ac:dyDescent="0.25">
      <c r="B23" s="22" t="s">
        <v>21</v>
      </c>
      <c r="C23" s="17"/>
      <c r="D23" s="18">
        <v>1</v>
      </c>
      <c r="E23" s="19">
        <v>0.5</v>
      </c>
      <c r="F23" s="20">
        <f t="shared" si="0"/>
        <v>6</v>
      </c>
      <c r="G23" s="21">
        <f t="shared" si="1"/>
        <v>0</v>
      </c>
    </row>
    <row r="24" spans="2:8" ht="16.5" x14ac:dyDescent="0.25">
      <c r="B24" s="22" t="s">
        <v>22</v>
      </c>
      <c r="C24" s="17"/>
      <c r="D24" s="18">
        <v>1</v>
      </c>
      <c r="E24" s="19">
        <v>0.4</v>
      </c>
      <c r="F24" s="20">
        <f t="shared" si="0"/>
        <v>4.8000000000000007</v>
      </c>
      <c r="G24" s="21">
        <f t="shared" si="1"/>
        <v>0</v>
      </c>
    </row>
    <row r="25" spans="2:8" ht="16.5" x14ac:dyDescent="0.25">
      <c r="B25" s="22" t="s">
        <v>23</v>
      </c>
      <c r="C25" s="17"/>
      <c r="D25" s="18">
        <v>1</v>
      </c>
      <c r="E25" s="19">
        <v>0.4</v>
      </c>
      <c r="F25" s="20">
        <f t="shared" si="0"/>
        <v>4.8000000000000007</v>
      </c>
      <c r="G25" s="21">
        <f t="shared" si="1"/>
        <v>0</v>
      </c>
    </row>
    <row r="26" spans="2:8" ht="16.5" x14ac:dyDescent="0.25">
      <c r="B26" s="22" t="s">
        <v>24</v>
      </c>
      <c r="C26" s="17"/>
      <c r="D26" s="18">
        <v>1</v>
      </c>
      <c r="E26" s="23">
        <v>1</v>
      </c>
      <c r="F26" s="20">
        <f t="shared" si="0"/>
        <v>12</v>
      </c>
      <c r="G26" s="21">
        <f t="shared" si="1"/>
        <v>0</v>
      </c>
    </row>
    <row r="27" spans="2:8" ht="16.5" x14ac:dyDescent="0.25">
      <c r="B27" s="22" t="s">
        <v>25</v>
      </c>
      <c r="C27" s="17"/>
      <c r="D27" s="18">
        <v>1</v>
      </c>
      <c r="E27" s="23">
        <v>1</v>
      </c>
      <c r="F27" s="20">
        <f t="shared" si="0"/>
        <v>12</v>
      </c>
      <c r="G27" s="21">
        <f t="shared" si="1"/>
        <v>0</v>
      </c>
    </row>
    <row r="28" spans="2:8" ht="17.25" thickBot="1" x14ac:dyDescent="0.3">
      <c r="B28" s="24" t="s">
        <v>26</v>
      </c>
      <c r="C28" s="25"/>
      <c r="D28" s="26">
        <v>1</v>
      </c>
      <c r="E28" s="27">
        <v>1</v>
      </c>
      <c r="F28" s="28">
        <f t="shared" si="0"/>
        <v>12</v>
      </c>
      <c r="G28" s="29">
        <f t="shared" si="1"/>
        <v>0</v>
      </c>
    </row>
    <row r="29" spans="2:8" ht="15.75" x14ac:dyDescent="0.25">
      <c r="B29" s="118" t="s">
        <v>27</v>
      </c>
      <c r="C29" s="119"/>
      <c r="D29" s="119"/>
      <c r="E29" s="119"/>
      <c r="F29" s="120"/>
      <c r="G29" s="30">
        <f>+ROUND(SUM(G17:G28),0)</f>
        <v>0</v>
      </c>
    </row>
    <row r="30" spans="2:8" ht="15.75" x14ac:dyDescent="0.25">
      <c r="B30" s="121" t="s">
        <v>28</v>
      </c>
      <c r="C30" s="122"/>
      <c r="D30" s="122"/>
      <c r="E30" s="122"/>
      <c r="F30" s="123"/>
      <c r="G30" s="31">
        <v>2.2000000000000002</v>
      </c>
    </row>
    <row r="31" spans="2:8" ht="16.5" thickBot="1" x14ac:dyDescent="0.3">
      <c r="B31" s="124" t="s">
        <v>29</v>
      </c>
      <c r="C31" s="125"/>
      <c r="D31" s="125"/>
      <c r="E31" s="125"/>
      <c r="F31" s="125"/>
      <c r="G31" s="32">
        <f>+ROUND(G29*G30,0)</f>
        <v>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7" x14ac:dyDescent="0.25">
      <c r="B33" s="126" t="s">
        <v>30</v>
      </c>
      <c r="C33" s="33" t="s">
        <v>31</v>
      </c>
      <c r="D33" s="34" t="s">
        <v>32</v>
      </c>
      <c r="E33" s="34" t="s">
        <v>33</v>
      </c>
      <c r="F33" s="35" t="s">
        <v>34</v>
      </c>
      <c r="G33" s="36" t="s">
        <v>35</v>
      </c>
    </row>
    <row r="34" spans="2:7" x14ac:dyDescent="0.25">
      <c r="B34" s="127"/>
      <c r="C34" s="113" t="s">
        <v>36</v>
      </c>
      <c r="D34" s="129" t="s">
        <v>37</v>
      </c>
      <c r="E34" s="112" t="s">
        <v>38</v>
      </c>
      <c r="F34" s="129" t="s">
        <v>39</v>
      </c>
      <c r="G34" s="37" t="s">
        <v>40</v>
      </c>
    </row>
    <row r="35" spans="2:7" x14ac:dyDescent="0.25">
      <c r="B35" s="127"/>
      <c r="C35" s="128"/>
      <c r="D35" s="130"/>
      <c r="E35" s="112"/>
      <c r="F35" s="130"/>
      <c r="G35" s="131" t="s">
        <v>41</v>
      </c>
    </row>
    <row r="36" spans="2:7" x14ac:dyDescent="0.25">
      <c r="B36" s="127"/>
      <c r="C36" s="128"/>
      <c r="D36" s="130"/>
      <c r="E36" s="112"/>
      <c r="F36" s="130"/>
      <c r="G36" s="116"/>
    </row>
    <row r="37" spans="2:7" ht="15.75" thickBot="1" x14ac:dyDescent="0.3">
      <c r="B37" s="127"/>
      <c r="C37" s="128"/>
      <c r="D37" s="130"/>
      <c r="E37" s="113"/>
      <c r="F37" s="130"/>
      <c r="G37" s="117"/>
    </row>
    <row r="38" spans="2:7" ht="16.5" x14ac:dyDescent="0.25">
      <c r="B38" s="38" t="s">
        <v>42</v>
      </c>
      <c r="C38" s="39">
        <v>1</v>
      </c>
      <c r="D38" s="40" t="s">
        <v>43</v>
      </c>
      <c r="E38" s="41">
        <v>12</v>
      </c>
      <c r="F38" s="42"/>
      <c r="G38" s="43">
        <f>+ROUND(F38*E38*C38,0)</f>
        <v>0</v>
      </c>
    </row>
    <row r="39" spans="2:7" ht="26.25" x14ac:dyDescent="0.25">
      <c r="B39" s="44" t="s">
        <v>44</v>
      </c>
      <c r="C39" s="45">
        <v>1</v>
      </c>
      <c r="D39" s="46" t="s">
        <v>43</v>
      </c>
      <c r="E39" s="47">
        <v>12</v>
      </c>
      <c r="F39" s="48"/>
      <c r="G39" s="49">
        <f t="shared" ref="G39:G44" si="2">+ROUND(F39*E39*C39,0)</f>
        <v>0</v>
      </c>
    </row>
    <row r="40" spans="2:7" ht="16.5" x14ac:dyDescent="0.25">
      <c r="B40" s="50" t="s">
        <v>45</v>
      </c>
      <c r="C40" s="45">
        <v>1</v>
      </c>
      <c r="D40" s="46" t="s">
        <v>43</v>
      </c>
      <c r="E40" s="47">
        <v>12</v>
      </c>
      <c r="F40" s="48"/>
      <c r="G40" s="49">
        <f t="shared" si="2"/>
        <v>0</v>
      </c>
    </row>
    <row r="41" spans="2:7" ht="16.5" x14ac:dyDescent="0.25">
      <c r="B41" s="51" t="s">
        <v>46</v>
      </c>
      <c r="C41" s="45">
        <v>1</v>
      </c>
      <c r="D41" s="46" t="s">
        <v>43</v>
      </c>
      <c r="E41" s="47">
        <v>12</v>
      </c>
      <c r="F41" s="48"/>
      <c r="G41" s="49">
        <f t="shared" si="2"/>
        <v>0</v>
      </c>
    </row>
    <row r="42" spans="2:7" ht="16.5" x14ac:dyDescent="0.3">
      <c r="B42" s="52" t="s">
        <v>47</v>
      </c>
      <c r="C42" s="45">
        <v>2</v>
      </c>
      <c r="D42" s="46" t="s">
        <v>43</v>
      </c>
      <c r="E42" s="47">
        <v>12</v>
      </c>
      <c r="F42" s="48"/>
      <c r="G42" s="49">
        <f t="shared" si="2"/>
        <v>0</v>
      </c>
    </row>
    <row r="43" spans="2:7" ht="16.5" x14ac:dyDescent="0.3">
      <c r="B43" s="53" t="s">
        <v>48</v>
      </c>
      <c r="C43" s="45">
        <v>2</v>
      </c>
      <c r="D43" s="46" t="s">
        <v>56</v>
      </c>
      <c r="E43" s="47">
        <v>1</v>
      </c>
      <c r="F43" s="48"/>
      <c r="G43" s="49">
        <f t="shared" si="2"/>
        <v>0</v>
      </c>
    </row>
    <row r="44" spans="2:7" ht="17.25" thickBot="1" x14ac:dyDescent="0.3">
      <c r="B44" s="54" t="s">
        <v>49</v>
      </c>
      <c r="C44" s="55">
        <v>9</v>
      </c>
      <c r="D44" s="56" t="s">
        <v>43</v>
      </c>
      <c r="E44" s="57">
        <v>12</v>
      </c>
      <c r="F44" s="58"/>
      <c r="G44" s="59">
        <f t="shared" si="2"/>
        <v>0</v>
      </c>
    </row>
    <row r="45" spans="2:7" ht="16.5" thickBot="1" x14ac:dyDescent="0.3">
      <c r="B45" s="60" t="s">
        <v>50</v>
      </c>
      <c r="C45" s="61"/>
      <c r="D45" s="62"/>
      <c r="E45" s="62"/>
      <c r="F45" s="63"/>
      <c r="G45" s="64">
        <f>+ROUND(SUM(G38:G44),0)</f>
        <v>0</v>
      </c>
    </row>
    <row r="46" spans="2:7" ht="16.5" thickBot="1" x14ac:dyDescent="0.3">
      <c r="B46" s="65"/>
      <c r="C46" s="66"/>
      <c r="D46" s="67"/>
      <c r="E46" s="67"/>
      <c r="F46" s="67"/>
      <c r="G46" s="68"/>
    </row>
    <row r="47" spans="2:7" ht="15.75" x14ac:dyDescent="0.25">
      <c r="B47" s="69" t="s">
        <v>51</v>
      </c>
      <c r="C47" s="70"/>
      <c r="D47" s="71"/>
      <c r="E47" s="71"/>
      <c r="F47" s="72"/>
      <c r="G47" s="73">
        <f>+ROUND(G45+G31,0)</f>
        <v>0</v>
      </c>
    </row>
    <row r="48" spans="2:7" ht="16.5" thickBot="1" x14ac:dyDescent="0.3">
      <c r="B48" s="74" t="s">
        <v>52</v>
      </c>
      <c r="C48" s="75"/>
      <c r="D48" s="76"/>
      <c r="E48" s="76"/>
      <c r="F48" s="77"/>
      <c r="G48" s="78">
        <f>+ROUND(G47*0.16,0)</f>
        <v>0</v>
      </c>
    </row>
    <row r="49" spans="2:7" ht="16.5" thickBot="1" x14ac:dyDescent="0.3">
      <c r="B49" s="79" t="s">
        <v>53</v>
      </c>
      <c r="C49" s="80"/>
      <c r="D49" s="81"/>
      <c r="E49" s="81"/>
      <c r="F49" s="82"/>
      <c r="G49" s="83">
        <f>+G48+G47</f>
        <v>0</v>
      </c>
    </row>
    <row r="52" spans="2:7" ht="15.75" x14ac:dyDescent="0.25">
      <c r="B52" s="84"/>
    </row>
  </sheetData>
  <mergeCells count="22"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  <mergeCell ref="B12:B13"/>
    <mergeCell ref="B14:B16"/>
    <mergeCell ref="C14:C16"/>
    <mergeCell ref="D14:D16"/>
    <mergeCell ref="E14:E16"/>
    <mergeCell ref="B11:G11"/>
    <mergeCell ref="B2:G2"/>
    <mergeCell ref="B3:G3"/>
    <mergeCell ref="B4:G4"/>
    <mergeCell ref="B6:G6"/>
    <mergeCell ref="B7:G10"/>
  </mergeCells>
  <pageMargins left="0.7" right="0.7" top="0.75" bottom="0.75" header="0.3" footer="0.3"/>
  <pageSetup scale="51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INTERVENTORIAS 2016 - M1-FINAL</vt:lpstr>
      <vt:lpstr>'INTERVENTORIAS 2016 - M1-FINAL'!Área_de_impresión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Florez Ortiz</dc:creator>
  <cp:lastModifiedBy>Maria Jessica Paola Alzate Gomez</cp:lastModifiedBy>
  <dcterms:created xsi:type="dcterms:W3CDTF">2016-03-27T21:45:31Z</dcterms:created>
  <dcterms:modified xsi:type="dcterms:W3CDTF">2016-04-27T21:07:19Z</dcterms:modified>
</cp:coreProperties>
</file>